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renghels\Dropbox\GEDEELDE MAPPEN\CORMA_output_intern\metadatos\"/>
    </mc:Choice>
  </mc:AlternateContent>
  <xr:revisionPtr revIDLastSave="0" documentId="13_ncr:1_{BB4606D8-ADEA-439D-A9A3-288D785E785A}" xr6:coauthVersionLast="47" xr6:coauthVersionMax="47" xr10:uidLastSave="{00000000-0000-0000-0000-000000000000}"/>
  <bookViews>
    <workbookView xWindow="-110" yWindow="-110" windowWidth="19420" windowHeight="10300" xr2:uid="{00000000-000D-0000-FFFF-FFFF00000000}"/>
  </bookViews>
  <sheets>
    <sheet name="read.me" sheetId="10" r:id="rId1"/>
    <sheet name="0_códigos" sheetId="11" r:id="rId2"/>
    <sheet name="1_palabras_por_hablante" sheetId="8" r:id="rId3"/>
    <sheet name="2_resumen" sheetId="1" r:id="rId4"/>
    <sheet name="3_generación" sheetId="2" r:id="rId5"/>
    <sheet name="4_sexo" sheetId="4" r:id="rId6"/>
    <sheet name="5_clase social" sheetId="6" r:id="rId7"/>
    <sheet name="6_sexo-gen-clase" sheetId="9" r:id="rId8"/>
    <sheet name="7_ámbitos" sheetId="7" r:id="rId9"/>
    <sheet name="8_hablantes_particulares" sheetId="3" r:id="rId10"/>
  </sheets>
  <externalReferences>
    <externalReference r:id="rId11"/>
  </externalReferences>
  <definedNames>
    <definedName name="_xlnm._FilterDatabase" localSheetId="2" hidden="1">'1_palabras_por_hablante'!$A$1:$B$486</definedName>
    <definedName name="_xlnm._FilterDatabase" localSheetId="4" hidden="1">'3_generación'!$A$2:$M$182</definedName>
    <definedName name="_xlnm._FilterDatabase" localSheetId="6" hidden="1">'5_clase social'!$A$1:$J$457</definedName>
    <definedName name="_xlnm._FilterDatabase" localSheetId="9" hidden="1">'8_hablantes_particulares'!$A$4:$C$60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0" i="4" l="1"/>
  <c r="B14" i="7"/>
  <c r="F134" i="2"/>
  <c r="E19" i="1"/>
  <c r="F17" i="3" l="1"/>
  <c r="H165" i="6"/>
  <c r="D301" i="4"/>
  <c r="B487" i="8"/>
  <c r="F16" i="3"/>
  <c r="F15" i="3"/>
  <c r="F14" i="3"/>
  <c r="F12" i="3"/>
  <c r="F13" i="3"/>
  <c r="F8" i="3"/>
  <c r="C60" i="3"/>
  <c r="F22" i="3" l="1"/>
  <c r="F7" i="1"/>
  <c r="F11" i="3"/>
  <c r="Q18" i="1"/>
  <c r="Q17" i="1"/>
  <c r="Q16" i="1"/>
  <c r="Q15" i="1"/>
  <c r="O19" i="1"/>
  <c r="N19" i="1"/>
  <c r="M40" i="1"/>
  <c r="L40" i="1"/>
  <c r="K40" i="1"/>
  <c r="J40" i="1"/>
  <c r="I40" i="1"/>
  <c r="H40" i="1"/>
  <c r="G40" i="1"/>
  <c r="F40" i="1"/>
  <c r="E40" i="1"/>
  <c r="D40" i="1"/>
  <c r="C40" i="1"/>
  <c r="B40" i="1"/>
  <c r="N39" i="1"/>
  <c r="N38" i="1"/>
  <c r="N37" i="1"/>
  <c r="N36" i="1"/>
  <c r="N35" i="1"/>
  <c r="M30" i="1"/>
  <c r="L30" i="1"/>
  <c r="K30" i="1"/>
  <c r="J30" i="1"/>
  <c r="I30" i="1"/>
  <c r="H30" i="1"/>
  <c r="G30" i="1"/>
  <c r="F30" i="1"/>
  <c r="E30" i="1"/>
  <c r="D30" i="1"/>
  <c r="C30" i="1"/>
  <c r="B30" i="1"/>
  <c r="N29" i="1"/>
  <c r="N28" i="1"/>
  <c r="N27" i="1"/>
  <c r="N26" i="1"/>
  <c r="N25" i="1"/>
  <c r="N40" i="1" l="1"/>
  <c r="N30" i="1"/>
  <c r="Q19" i="1"/>
  <c r="D44" i="6"/>
  <c r="L26" i="7" l="1"/>
  <c r="I11" i="7"/>
  <c r="F63" i="7"/>
  <c r="C14" i="7" l="1"/>
  <c r="P2" i="7" s="1"/>
  <c r="H11" i="7"/>
  <c r="E63" i="7" l="1"/>
  <c r="O2" i="7" s="1"/>
  <c r="K26" i="7"/>
  <c r="J7" i="1"/>
  <c r="B52" i="6"/>
  <c r="G124" i="2"/>
  <c r="K9" i="1"/>
  <c r="E83" i="6"/>
  <c r="K8" i="1" s="1"/>
  <c r="C44" i="6"/>
  <c r="K7" i="1" s="1"/>
  <c r="A56" i="6"/>
  <c r="K6" i="1" s="1"/>
  <c r="B30" i="6"/>
  <c r="O3" i="7" l="1"/>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4" i="6"/>
  <c r="H163" i="6"/>
  <c r="H162" i="6"/>
  <c r="H161" i="6"/>
  <c r="H160" i="6"/>
  <c r="H159" i="6"/>
  <c r="H158" i="6"/>
  <c r="H157" i="6"/>
  <c r="H156" i="6"/>
  <c r="H155" i="6"/>
  <c r="H154" i="6"/>
  <c r="H153" i="6"/>
  <c r="H151" i="6"/>
  <c r="H150" i="6"/>
  <c r="H149" i="6"/>
  <c r="H148" i="6"/>
  <c r="H147" i="6"/>
  <c r="H146" i="6"/>
  <c r="H145" i="6"/>
  <c r="H144" i="6"/>
  <c r="H143" i="6"/>
  <c r="H142" i="6"/>
  <c r="H141" i="6"/>
  <c r="H140" i="6"/>
  <c r="H139" i="6"/>
  <c r="H138" i="6"/>
  <c r="H137" i="6"/>
  <c r="H136" i="6"/>
  <c r="H135" i="6"/>
  <c r="H134" i="6"/>
  <c r="H133" i="6"/>
  <c r="H132" i="6"/>
  <c r="H131" i="6"/>
  <c r="H130" i="6"/>
  <c r="H129"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3" i="6"/>
  <c r="H52" i="6"/>
  <c r="H51" i="6"/>
  <c r="H50" i="6"/>
  <c r="H49" i="6"/>
  <c r="H48" i="6"/>
  <c r="H47" i="6"/>
  <c r="H46" i="6"/>
  <c r="H45" i="6"/>
  <c r="H44" i="6"/>
  <c r="H43" i="6"/>
  <c r="H42" i="6"/>
  <c r="H41" i="6"/>
  <c r="H40" i="6"/>
  <c r="H39" i="6"/>
  <c r="H38" i="6"/>
  <c r="H36" i="6"/>
  <c r="H35" i="6"/>
  <c r="H34" i="6"/>
  <c r="H33" i="6"/>
  <c r="H32" i="6"/>
  <c r="H31" i="6"/>
  <c r="H30" i="6"/>
  <c r="H29" i="6"/>
  <c r="H27" i="6"/>
  <c r="H26" i="6"/>
  <c r="H25" i="6"/>
  <c r="H24" i="6"/>
  <c r="H23" i="6"/>
  <c r="H22" i="6"/>
  <c r="H21" i="6"/>
  <c r="H20" i="6"/>
  <c r="H19" i="6"/>
  <c r="H18" i="6"/>
  <c r="H17" i="6"/>
  <c r="H16" i="6"/>
  <c r="H15" i="6"/>
  <c r="H14" i="6"/>
  <c r="H13" i="6"/>
  <c r="H12" i="6"/>
  <c r="H11" i="6"/>
  <c r="H10" i="6"/>
  <c r="H9" i="6"/>
  <c r="H8" i="6"/>
  <c r="H7" i="6"/>
  <c r="H6" i="6"/>
  <c r="H5" i="6"/>
  <c r="H4" i="6"/>
  <c r="H3" i="6"/>
  <c r="F82" i="6"/>
  <c r="F80" i="6"/>
  <c r="F79" i="6"/>
  <c r="F78" i="6"/>
  <c r="F77" i="6"/>
  <c r="F76" i="6"/>
  <c r="F74" i="6"/>
  <c r="F73" i="6"/>
  <c r="F71" i="6"/>
  <c r="F69" i="6"/>
  <c r="F68" i="6"/>
  <c r="F67" i="6"/>
  <c r="F66" i="6"/>
  <c r="F64" i="6"/>
  <c r="F63" i="6"/>
  <c r="F62" i="6"/>
  <c r="F61" i="6"/>
  <c r="F60" i="6"/>
  <c r="F59" i="6"/>
  <c r="F58" i="6"/>
  <c r="F57" i="6"/>
  <c r="F56" i="6"/>
  <c r="F55" i="6"/>
  <c r="F54" i="6"/>
  <c r="F53" i="6"/>
  <c r="F52" i="6"/>
  <c r="F51" i="6"/>
  <c r="F50" i="6"/>
  <c r="F49" i="6"/>
  <c r="F47" i="6"/>
  <c r="F46" i="6"/>
  <c r="F44" i="6"/>
  <c r="F43" i="6"/>
  <c r="F42" i="6"/>
  <c r="F40" i="6"/>
  <c r="F39" i="6"/>
  <c r="F38" i="6"/>
  <c r="F37" i="6"/>
  <c r="F35" i="6"/>
  <c r="F34" i="6"/>
  <c r="F33" i="6"/>
  <c r="F32" i="6"/>
  <c r="F31" i="6"/>
  <c r="F30" i="6"/>
  <c r="F29" i="6"/>
  <c r="F28" i="6"/>
  <c r="F27" i="6"/>
  <c r="F26" i="6"/>
  <c r="F25" i="6"/>
  <c r="F24" i="6"/>
  <c r="F23" i="6"/>
  <c r="F22" i="6"/>
  <c r="F21" i="6"/>
  <c r="F20" i="6"/>
  <c r="F19" i="6"/>
  <c r="F18" i="6"/>
  <c r="B55" i="6"/>
  <c r="B54" i="6"/>
  <c r="B53" i="6"/>
  <c r="B51" i="6"/>
  <c r="B50" i="6"/>
  <c r="B49" i="6"/>
  <c r="B48" i="6"/>
  <c r="B47" i="6"/>
  <c r="B46" i="6"/>
  <c r="B45" i="6"/>
  <c r="B44" i="6"/>
  <c r="B43" i="6"/>
  <c r="B42" i="6"/>
  <c r="B41" i="6"/>
  <c r="B40" i="6"/>
  <c r="B39" i="6"/>
  <c r="B38" i="6"/>
  <c r="B37" i="6"/>
  <c r="B36" i="6"/>
  <c r="B35" i="6"/>
  <c r="B34" i="6"/>
  <c r="B33" i="6"/>
  <c r="B32" i="6"/>
  <c r="B31" i="6"/>
  <c r="B29" i="6"/>
  <c r="B28" i="6"/>
  <c r="B27" i="6"/>
  <c r="B26" i="6"/>
  <c r="B25" i="6"/>
  <c r="B24" i="6"/>
  <c r="B23" i="6"/>
  <c r="B22" i="6"/>
  <c r="B21" i="6"/>
  <c r="B18" i="6"/>
  <c r="B17" i="6"/>
  <c r="B12" i="6"/>
  <c r="B3" i="6"/>
  <c r="H314" i="6" l="1"/>
  <c r="B56" i="6"/>
  <c r="J6" i="1" s="1"/>
  <c r="F83" i="6"/>
  <c r="J8" i="1" s="1"/>
  <c r="J9" i="1" l="1"/>
  <c r="J10" i="1" s="1"/>
  <c r="L2" i="6"/>
  <c r="K10" i="1"/>
  <c r="J20" i="1"/>
  <c r="I20" i="1"/>
  <c r="K19" i="1" s="1"/>
  <c r="H20" i="1"/>
  <c r="K18" i="1"/>
  <c r="K17" i="1"/>
  <c r="K16" i="1"/>
  <c r="K15" i="1"/>
  <c r="D20" i="1"/>
  <c r="C20" i="1"/>
  <c r="B20" i="1"/>
  <c r="E18" i="1"/>
  <c r="E17" i="1"/>
  <c r="E16" i="1"/>
  <c r="E15" i="1"/>
  <c r="G8" i="1"/>
  <c r="G7" i="1"/>
  <c r="G6" i="1"/>
  <c r="F13" i="4"/>
  <c r="F8" i="1" s="1"/>
  <c r="E134" i="2"/>
  <c r="C182" i="2"/>
  <c r="A34" i="2"/>
  <c r="C6" i="1" s="1"/>
  <c r="F6" i="1" l="1"/>
  <c r="F9" i="1" s="1"/>
  <c r="J2" i="4"/>
  <c r="G9" i="1"/>
  <c r="E20" i="1"/>
  <c r="K20" i="1"/>
  <c r="C10" i="1"/>
  <c r="C9" i="1"/>
  <c r="C8" i="1"/>
  <c r="C7" i="1"/>
  <c r="B2" i="1"/>
  <c r="J26" i="2"/>
  <c r="B10" i="1" s="1"/>
  <c r="H124" i="2"/>
  <c r="B8" i="1"/>
  <c r="B9" i="1" l="1"/>
  <c r="C11" i="1"/>
  <c r="D182" i="2"/>
  <c r="B7" i="1" s="1"/>
  <c r="B34" i="2"/>
  <c r="B6" i="1" s="1"/>
  <c r="B3" i="1" l="1"/>
  <c r="N2" i="2"/>
  <c r="B11" i="1"/>
</calcChain>
</file>

<file path=xl/sharedStrings.xml><?xml version="1.0" encoding="utf-8"?>
<sst xmlns="http://schemas.openxmlformats.org/spreadsheetml/2006/main" count="3017" uniqueCount="930">
  <si>
    <t>CORMA</t>
  </si>
  <si>
    <t># hablantes</t>
  </si>
  <si>
    <t># palabras</t>
  </si>
  <si>
    <t>Generación</t>
  </si>
  <si>
    <t>#hablantes</t>
  </si>
  <si>
    <t>Sexo</t>
  </si>
  <si>
    <t>Clase social</t>
  </si>
  <si>
    <t>Gen1</t>
  </si>
  <si>
    <t>M</t>
  </si>
  <si>
    <t>Alta</t>
  </si>
  <si>
    <t>Gen2</t>
  </si>
  <si>
    <t>F</t>
  </si>
  <si>
    <t>Media</t>
  </si>
  <si>
    <t>Gen3</t>
  </si>
  <si>
    <t>des</t>
  </si>
  <si>
    <t>Baja</t>
  </si>
  <si>
    <t>Gen4</t>
  </si>
  <si>
    <t>Total</t>
  </si>
  <si>
    <t>Desc</t>
  </si>
  <si>
    <t>desc</t>
  </si>
  <si>
    <t xml:space="preserve">Generación </t>
  </si>
  <si>
    <t>vs. Sexo</t>
  </si>
  <si>
    <t>#palabras</t>
  </si>
  <si>
    <t>vs. Clase Social</t>
  </si>
  <si>
    <t>alta</t>
  </si>
  <si>
    <t>media</t>
  </si>
  <si>
    <t>baja</t>
  </si>
  <si>
    <t xml:space="preserve">desc </t>
  </si>
  <si>
    <t xml:space="preserve"> </t>
  </si>
  <si>
    <t>EDAD</t>
  </si>
  <si>
    <t>GEN1</t>
  </si>
  <si>
    <t>GEN2</t>
  </si>
  <si>
    <t>GEN3</t>
  </si>
  <si>
    <t>GEN4</t>
  </si>
  <si>
    <t xml:space="preserve"># palabras </t>
  </si>
  <si>
    <t>FA1F1 (8)</t>
  </si>
  <si>
    <t>CFAR1F1 (±12)</t>
  </si>
  <si>
    <t>MSFA2F01_desc1F</t>
  </si>
  <si>
    <t>ROPAj3F1 (56)</t>
  </si>
  <si>
    <t>CAMF1</t>
  </si>
  <si>
    <t>FA1F2 (8)</t>
  </si>
  <si>
    <t>AM1F1he (12)</t>
  </si>
  <si>
    <t>MSAM2F05_desc1M</t>
  </si>
  <si>
    <t>4F1 = F41 (92)</t>
  </si>
  <si>
    <t>CAFF1</t>
  </si>
  <si>
    <t>FA1F3 (6)</t>
  </si>
  <si>
    <t>AM1M6 (±25)</t>
  </si>
  <si>
    <t>MSAM2F05_desc1F</t>
  </si>
  <si>
    <t>FA4M1 (96)</t>
  </si>
  <si>
    <t>FA1M1 (6)</t>
  </si>
  <si>
    <t>AM2F1 (19-23)</t>
  </si>
  <si>
    <t>PROF1</t>
  </si>
  <si>
    <t>CON4F1 (75-80)</t>
  </si>
  <si>
    <t>desconocido</t>
  </si>
  <si>
    <t>FA1M2 (5)</t>
  </si>
  <si>
    <t>AM2F2 (19-23)</t>
  </si>
  <si>
    <t>PROF2</t>
  </si>
  <si>
    <t>CON4F2</t>
  </si>
  <si>
    <t>jjj</t>
  </si>
  <si>
    <t>1M1</t>
  </si>
  <si>
    <t>AM2F3 (19-23)</t>
  </si>
  <si>
    <t>PROF3</t>
  </si>
  <si>
    <t>CON4F3</t>
  </si>
  <si>
    <t>voz_desconocida</t>
  </si>
  <si>
    <t>AM1M1 (8)</t>
  </si>
  <si>
    <t>AM2M1 (19-23)</t>
  </si>
  <si>
    <t>FA3F1 (±35)</t>
  </si>
  <si>
    <t>CON4F4</t>
  </si>
  <si>
    <t>voz_desconocida2</t>
  </si>
  <si>
    <t>AM1M2</t>
  </si>
  <si>
    <t>AM2M2 (19-23)</t>
  </si>
  <si>
    <t>FA3F2 (±35)</t>
  </si>
  <si>
    <t>CON4F5</t>
  </si>
  <si>
    <t>ALBM</t>
  </si>
  <si>
    <t>AM1M3</t>
  </si>
  <si>
    <t>AM2M3 (19-23)</t>
  </si>
  <si>
    <t>FA3F3 (±35)</t>
  </si>
  <si>
    <t>CON4F6</t>
  </si>
  <si>
    <t>CFAR1</t>
  </si>
  <si>
    <t>AM1M4</t>
  </si>
  <si>
    <t>AM2M4 (19-23)</t>
  </si>
  <si>
    <t>3F1 (53)</t>
  </si>
  <si>
    <t>CON4F7</t>
  </si>
  <si>
    <t>CPELF1</t>
  </si>
  <si>
    <t>AM1M5</t>
  </si>
  <si>
    <t>AM2M5 (19-23)</t>
  </si>
  <si>
    <t>AM3F1</t>
  </si>
  <si>
    <t>CON4F8</t>
  </si>
  <si>
    <t>ESTF1</t>
  </si>
  <si>
    <t>AM1M7 (8)</t>
  </si>
  <si>
    <t>AM2M6 (19-23)</t>
  </si>
  <si>
    <t>AM3F2</t>
  </si>
  <si>
    <t>CON4F9</t>
  </si>
  <si>
    <t>MUEBM1</t>
  </si>
  <si>
    <t>AM1M8</t>
  </si>
  <si>
    <t>AM2M7 (19-23)</t>
  </si>
  <si>
    <t>AM3F3 (±50)</t>
  </si>
  <si>
    <t>CON4F10</t>
  </si>
  <si>
    <t>PELF1</t>
  </si>
  <si>
    <t>AM3F1h (5)</t>
  </si>
  <si>
    <t>descF1</t>
  </si>
  <si>
    <t>AM3F4 (±40)</t>
  </si>
  <si>
    <t>CON4F11</t>
  </si>
  <si>
    <t>PELF2</t>
  </si>
  <si>
    <t>AM3F2h (5)</t>
  </si>
  <si>
    <t>descF2</t>
  </si>
  <si>
    <t>AM3F4e (±40)</t>
  </si>
  <si>
    <t>CON4F12</t>
  </si>
  <si>
    <t>PELF3</t>
  </si>
  <si>
    <t>AM3F1hi (9)</t>
  </si>
  <si>
    <t>AM2M8 (21)</t>
  </si>
  <si>
    <t>AM3F5</t>
  </si>
  <si>
    <t>CON4F13</t>
  </si>
  <si>
    <t>PELF4</t>
  </si>
  <si>
    <t>AM3F2hi (9)</t>
  </si>
  <si>
    <t>AM2M9 (20)</t>
  </si>
  <si>
    <t>3F2 = 2F3 (±55)</t>
  </si>
  <si>
    <t>CON4F14</t>
  </si>
  <si>
    <t>PELF5</t>
  </si>
  <si>
    <t>AM3F4hi1 (6)</t>
  </si>
  <si>
    <t>AM2M10 (20)</t>
  </si>
  <si>
    <t>4F1e (±38)</t>
  </si>
  <si>
    <t>CON4F15</t>
  </si>
  <si>
    <t>PELM1</t>
  </si>
  <si>
    <t>AM3F4hi2 (4)</t>
  </si>
  <si>
    <t>conM1</t>
  </si>
  <si>
    <t>CON4F13hi = CON4F13_hi (42)</t>
  </si>
  <si>
    <t>CON4F16</t>
  </si>
  <si>
    <t>PELM2</t>
  </si>
  <si>
    <t>CBAR3M7hi</t>
  </si>
  <si>
    <t>conM2</t>
  </si>
  <si>
    <t>PEL3F1 (±45)</t>
  </si>
  <si>
    <t>CON4F17</t>
  </si>
  <si>
    <t>PELM3</t>
  </si>
  <si>
    <t>CFAR3F1hi (±7)</t>
  </si>
  <si>
    <t>CBAR2M1</t>
  </si>
  <si>
    <t>BAR3M1 (35-40)</t>
  </si>
  <si>
    <t>CON4F18</t>
  </si>
  <si>
    <t>PELM4</t>
  </si>
  <si>
    <t>CFLOR1F1</t>
  </si>
  <si>
    <t>CBAR2M2</t>
  </si>
  <si>
    <t>CBAR3F1</t>
  </si>
  <si>
    <t>CON4F19</t>
  </si>
  <si>
    <t>PELM5</t>
  </si>
  <si>
    <t>PEL3F1hi (11)</t>
  </si>
  <si>
    <t>2F1 (19)</t>
  </si>
  <si>
    <t>CBAR3F2</t>
  </si>
  <si>
    <t>CON4F20 = con4F20</t>
  </si>
  <si>
    <t>PORTM1</t>
  </si>
  <si>
    <t>CROPA3F4hi (±2-3)</t>
  </si>
  <si>
    <t>CFAR2F1 (±20-25)</t>
  </si>
  <si>
    <t>CBAR3F3</t>
  </si>
  <si>
    <t>CON4F21</t>
  </si>
  <si>
    <t>CROPA3F4h (±4-5)</t>
  </si>
  <si>
    <t>CFAR2M1 (±24)</t>
  </si>
  <si>
    <t>CBAR3F4</t>
  </si>
  <si>
    <t>AM4M1 (±60)</t>
  </si>
  <si>
    <t>CROPA3F6hip (2)</t>
  </si>
  <si>
    <t>CFAR2F2 (±16)</t>
  </si>
  <si>
    <t>CBAR 3F5</t>
  </si>
  <si>
    <t>AM4M2 (±75)</t>
  </si>
  <si>
    <t>CROPA3F5hi (±4)</t>
  </si>
  <si>
    <t>FLORe2F1</t>
  </si>
  <si>
    <t>CBAR3F6</t>
  </si>
  <si>
    <t>AM4M6  (±80-85)</t>
  </si>
  <si>
    <t>AM1M9 (8)</t>
  </si>
  <si>
    <t>CFLOR2F1</t>
  </si>
  <si>
    <t>CBAR3F8</t>
  </si>
  <si>
    <t>AM4M7 (91)</t>
  </si>
  <si>
    <t>AM1F1 (8)</t>
  </si>
  <si>
    <t>CFLOR2F2</t>
  </si>
  <si>
    <t>CBAR3F9</t>
  </si>
  <si>
    <t>AM4M8 (±80-85)</t>
  </si>
  <si>
    <t>1M2</t>
  </si>
  <si>
    <t>PEL2F1 (±24)</t>
  </si>
  <si>
    <t>CBAR3M1</t>
  </si>
  <si>
    <t>AM4M9 (±75)</t>
  </si>
  <si>
    <t>CBAR1F</t>
  </si>
  <si>
    <t>CPEL2F1</t>
  </si>
  <si>
    <t>CBAR3F10</t>
  </si>
  <si>
    <t>CBAR4M1</t>
  </si>
  <si>
    <t>PEL2M1 (±24)</t>
  </si>
  <si>
    <t>PBAR3M1</t>
  </si>
  <si>
    <t>CBAR4F1</t>
  </si>
  <si>
    <t>CROPA2F1</t>
  </si>
  <si>
    <t>CBAR3M2 (±50)</t>
  </si>
  <si>
    <t>CBAR4M4</t>
  </si>
  <si>
    <t>CON2M1 (18-20)</t>
  </si>
  <si>
    <t>CBAR3F11</t>
  </si>
  <si>
    <t>CBAR4M6</t>
  </si>
  <si>
    <t>CON2M2 (18-20)</t>
  </si>
  <si>
    <t>CBAR3F12</t>
  </si>
  <si>
    <t>CBAR4M7</t>
  </si>
  <si>
    <t>CON2M3 (18-20)</t>
  </si>
  <si>
    <t>CBAR3F13</t>
  </si>
  <si>
    <t>CBAR4F2</t>
  </si>
  <si>
    <t>CON2M4 (25)</t>
  </si>
  <si>
    <t>CBAR3F14</t>
  </si>
  <si>
    <t>CBAR4M8</t>
  </si>
  <si>
    <t>FA2F1 (19)</t>
  </si>
  <si>
    <t>CBAR2M1e</t>
  </si>
  <si>
    <t>CBAR4M9</t>
  </si>
  <si>
    <t>FA2Fhi (20-25)</t>
  </si>
  <si>
    <t>CBAR3M3</t>
  </si>
  <si>
    <t>CBAR4M10</t>
  </si>
  <si>
    <t>CBAR2F1</t>
  </si>
  <si>
    <t>CBAR3M4</t>
  </si>
  <si>
    <t>CBAR4F3</t>
  </si>
  <si>
    <t>CFAR2F4</t>
  </si>
  <si>
    <t>CBAR3M5</t>
  </si>
  <si>
    <t>CBAR4F4</t>
  </si>
  <si>
    <t>CON2M5</t>
  </si>
  <si>
    <t>CBAR3M6</t>
  </si>
  <si>
    <t>CBAR4F5</t>
  </si>
  <si>
    <t>CPEL2F2</t>
  </si>
  <si>
    <t>CBAR3F15</t>
  </si>
  <si>
    <t>CBAR4M11</t>
  </si>
  <si>
    <t>CPEL2F3</t>
  </si>
  <si>
    <t>CBAR3M7</t>
  </si>
  <si>
    <t>CBAR4M12</t>
  </si>
  <si>
    <t>CPEL2F4</t>
  </si>
  <si>
    <t>FARj3M1 (±50-55)</t>
  </si>
  <si>
    <t>CBAR4M13</t>
  </si>
  <si>
    <t>descM1</t>
  </si>
  <si>
    <t>FARe3M2 (±32)</t>
  </si>
  <si>
    <t>CBAR4F6</t>
  </si>
  <si>
    <t>PEL2M2</t>
  </si>
  <si>
    <t>CFAR3M1</t>
  </si>
  <si>
    <t>CBAR4M14</t>
  </si>
  <si>
    <t>IRAM2F3_desc2M</t>
  </si>
  <si>
    <t>CFAR3F1 (±34)</t>
  </si>
  <si>
    <t>CBAR4F8</t>
  </si>
  <si>
    <t>IR2M1</t>
  </si>
  <si>
    <t>CFAR3F2 (±50)</t>
  </si>
  <si>
    <t>CBAR4M15</t>
  </si>
  <si>
    <t>IR2M2</t>
  </si>
  <si>
    <t>CFAR3F3 (50-55)</t>
  </si>
  <si>
    <t>CBAR4M16</t>
  </si>
  <si>
    <t>IR2M3</t>
  </si>
  <si>
    <t>CFAR3F3e (50-55)</t>
  </si>
  <si>
    <t>CBAR4M17</t>
  </si>
  <si>
    <t>IRAM2F6_desc1M</t>
  </si>
  <si>
    <t>CFAR3F4 (±40)</t>
  </si>
  <si>
    <t>CBAR4M18</t>
  </si>
  <si>
    <t>IRAM2F6_desc2M</t>
  </si>
  <si>
    <t>CFAR3M2 (30-35)</t>
  </si>
  <si>
    <t>CFAR4M1 (55-60)</t>
  </si>
  <si>
    <t>IR2M4</t>
  </si>
  <si>
    <t>CFAR3M3</t>
  </si>
  <si>
    <t>CFAR4F1 (±60)</t>
  </si>
  <si>
    <t>IR2M5</t>
  </si>
  <si>
    <t>CFAR3F5 (±40)</t>
  </si>
  <si>
    <t>CFAR4F2</t>
  </si>
  <si>
    <t>IR2M6</t>
  </si>
  <si>
    <t>CFAR3F6 (±50)</t>
  </si>
  <si>
    <t>CFAR4F3 (60-65)</t>
  </si>
  <si>
    <t>FP2M1</t>
  </si>
  <si>
    <t>CFAR3F7 (35-40)</t>
  </si>
  <si>
    <t>CFAR4M2 (±70)</t>
  </si>
  <si>
    <t>FP2M2</t>
  </si>
  <si>
    <t>CFAR3F8 (±55)</t>
  </si>
  <si>
    <t>CFAR4M3</t>
  </si>
  <si>
    <t>FP2M3</t>
  </si>
  <si>
    <t>CFAR3M4 (50-55)</t>
  </si>
  <si>
    <t>CFAR4F4</t>
  </si>
  <si>
    <t>FPAM201_desc1M</t>
  </si>
  <si>
    <t>CFAR3M5 (±50)</t>
  </si>
  <si>
    <t>CFAR4M4</t>
  </si>
  <si>
    <t>FPAM201_desc2M</t>
  </si>
  <si>
    <t>CFAR3M6 (±35)</t>
  </si>
  <si>
    <t>CFAR4M5 (±60)</t>
  </si>
  <si>
    <t>FP2M4</t>
  </si>
  <si>
    <t>CFAR3F10 (±55)</t>
  </si>
  <si>
    <t>CFAR4F5 (±65)</t>
  </si>
  <si>
    <t>FP2M5</t>
  </si>
  <si>
    <t>CFAR3M7 (±40)</t>
  </si>
  <si>
    <t>CFAR4M6 (±65)</t>
  </si>
  <si>
    <t>FP2M6</t>
  </si>
  <si>
    <t>CFAR3M7e</t>
  </si>
  <si>
    <t>CFAR4F6 (±65-70)</t>
  </si>
  <si>
    <t>FP2M7</t>
  </si>
  <si>
    <t>CFAR3F11 (±50)</t>
  </si>
  <si>
    <t>CFAR4F7 (±60)</t>
  </si>
  <si>
    <t>FPAM203_desc1M</t>
  </si>
  <si>
    <t>FLORe3M1</t>
  </si>
  <si>
    <t>FLORj3F1p</t>
  </si>
  <si>
    <t>FP2M8</t>
  </si>
  <si>
    <t>FLORj3F1</t>
  </si>
  <si>
    <t>CFLOR4M1</t>
  </si>
  <si>
    <t>MAM2M1</t>
  </si>
  <si>
    <t>CFLOR3F1</t>
  </si>
  <si>
    <t>CFLOR4M2</t>
  </si>
  <si>
    <t>MFA2M1</t>
  </si>
  <si>
    <t>CFLOR3F2</t>
  </si>
  <si>
    <t>CFLOR4F1</t>
  </si>
  <si>
    <t>IR2F1</t>
  </si>
  <si>
    <t>CFLOR3F3</t>
  </si>
  <si>
    <t>CFLOR4F2</t>
  </si>
  <si>
    <t>IR2F2</t>
  </si>
  <si>
    <t>CFLOR3F4</t>
  </si>
  <si>
    <t>3F2e (±58)</t>
  </si>
  <si>
    <t>IR2F3</t>
  </si>
  <si>
    <t>CFLOR3F5</t>
  </si>
  <si>
    <t>CPEL4F1</t>
  </si>
  <si>
    <t>IR2F4</t>
  </si>
  <si>
    <t>CFLOR3F6</t>
  </si>
  <si>
    <t>CPEL4F2</t>
  </si>
  <si>
    <t>IR2F5</t>
  </si>
  <si>
    <t>CFLOR3M1</t>
  </si>
  <si>
    <t>CPEL4F3</t>
  </si>
  <si>
    <t>IR2F6</t>
  </si>
  <si>
    <t>CFLOR3M2</t>
  </si>
  <si>
    <t>CPEL4F4 (±60)</t>
  </si>
  <si>
    <t>IR2F7</t>
  </si>
  <si>
    <t>CFLOR3F7</t>
  </si>
  <si>
    <t>CPEL4F5</t>
  </si>
  <si>
    <t>IRAM2F3_desc1F</t>
  </si>
  <si>
    <t>CFLOR3M3</t>
  </si>
  <si>
    <t>CPEL4F6</t>
  </si>
  <si>
    <t>IR2F8</t>
  </si>
  <si>
    <t>CFLOR3F8</t>
  </si>
  <si>
    <t>CPEL4F7</t>
  </si>
  <si>
    <t>IR2F9</t>
  </si>
  <si>
    <t>CFLOR3M4</t>
  </si>
  <si>
    <t>CPEL4F8</t>
  </si>
  <si>
    <t>IR2F10</t>
  </si>
  <si>
    <t>3F2h (31)</t>
  </si>
  <si>
    <t>CPEL4F10</t>
  </si>
  <si>
    <t>IR2F11</t>
  </si>
  <si>
    <t>PEL3F2 (35-40)</t>
  </si>
  <si>
    <t>CPEL4F11</t>
  </si>
  <si>
    <t>IR2F12</t>
  </si>
  <si>
    <t>PEL3M1 (35-40)</t>
  </si>
  <si>
    <t>CPEL4F12</t>
  </si>
  <si>
    <t>IR2F13</t>
  </si>
  <si>
    <t>CPEL3F1 (±32)</t>
  </si>
  <si>
    <t>CPEL4F13 (±60)</t>
  </si>
  <si>
    <t>IR2F14</t>
  </si>
  <si>
    <t>CPEL3F2 (±35)</t>
  </si>
  <si>
    <t>ROPAj3F1m (±85)</t>
  </si>
  <si>
    <t>IR2F15</t>
  </si>
  <si>
    <t>CPEL3F3 (±35)</t>
  </si>
  <si>
    <t>con4M2</t>
  </si>
  <si>
    <t>IR2F16</t>
  </si>
  <si>
    <t>CPEL3M2 (±30)</t>
  </si>
  <si>
    <t>CROPA4F1</t>
  </si>
  <si>
    <t>IR2F17</t>
  </si>
  <si>
    <t>CPEL3F6 (30-32)</t>
  </si>
  <si>
    <t>Con3F1e</t>
  </si>
  <si>
    <t>IR2F18</t>
  </si>
  <si>
    <t>CPEL3F7 (±35)</t>
  </si>
  <si>
    <t>CROPA4F2</t>
  </si>
  <si>
    <t>IR2F19</t>
  </si>
  <si>
    <t>PELj3M1 (35-40)</t>
  </si>
  <si>
    <t>CROPA4F2e</t>
  </si>
  <si>
    <t>IR2F20</t>
  </si>
  <si>
    <t>CPEL3F8 (45-50)</t>
  </si>
  <si>
    <t>CROPA3F4m</t>
  </si>
  <si>
    <t>IR2F21</t>
  </si>
  <si>
    <t>CROPA3F1</t>
  </si>
  <si>
    <t>CROPA4F4</t>
  </si>
  <si>
    <t>IR2F22</t>
  </si>
  <si>
    <t>CROPA3F2</t>
  </si>
  <si>
    <t>CROPA4F5</t>
  </si>
  <si>
    <t>IR2F23</t>
  </si>
  <si>
    <t>CROPA3F3</t>
  </si>
  <si>
    <t>CROPA4F6</t>
  </si>
  <si>
    <t>IR2F24</t>
  </si>
  <si>
    <t>ROPAe3F1 (±40)</t>
  </si>
  <si>
    <t>ROPAj3F1p (±85)</t>
  </si>
  <si>
    <t>IR2F25</t>
  </si>
  <si>
    <t>CROPA3F4 (±35)</t>
  </si>
  <si>
    <t>CROPA4F7</t>
  </si>
  <si>
    <t>IJ2F1</t>
  </si>
  <si>
    <t>PROPA3M1 (±50)</t>
  </si>
  <si>
    <t>CROPA4F8</t>
  </si>
  <si>
    <t>IJ2F2</t>
  </si>
  <si>
    <t>CROPA3F5 (±30-35)</t>
  </si>
  <si>
    <t>con4F23</t>
  </si>
  <si>
    <t>IIC2F1</t>
  </si>
  <si>
    <t>CROPA3F6 (±30-35)</t>
  </si>
  <si>
    <t>CROPA4F9</t>
  </si>
  <si>
    <t>IIC2F2</t>
  </si>
  <si>
    <t>con3F1</t>
  </si>
  <si>
    <t>CROPA4M1</t>
  </si>
  <si>
    <t>IIC2F3</t>
  </si>
  <si>
    <t>CROPA3F8</t>
  </si>
  <si>
    <t>ROPAe4F1 (±60)</t>
  </si>
  <si>
    <t>IIC2F4</t>
  </si>
  <si>
    <t>CROPA3F9</t>
  </si>
  <si>
    <t>ROPAj3F2a (±60)</t>
  </si>
  <si>
    <t>IIC2F5</t>
  </si>
  <si>
    <t>CROPA3F10</t>
  </si>
  <si>
    <t>CROPA4F10</t>
  </si>
  <si>
    <t>IIC2F6</t>
  </si>
  <si>
    <t>ROPAj3F1h (35)</t>
  </si>
  <si>
    <t>CROPA4F11</t>
  </si>
  <si>
    <t>IIC2F7</t>
  </si>
  <si>
    <t>con3F2</t>
  </si>
  <si>
    <t>CROPA4F12</t>
  </si>
  <si>
    <t>IIC2F8</t>
  </si>
  <si>
    <t>PROPA3M2</t>
  </si>
  <si>
    <t>CROPA4F13</t>
  </si>
  <si>
    <t>IIC2F9</t>
  </si>
  <si>
    <t>CROPA3F11</t>
  </si>
  <si>
    <t>CROPA3M1m</t>
  </si>
  <si>
    <t>LAM2F1</t>
  </si>
  <si>
    <t>CROPA3F12</t>
  </si>
  <si>
    <t>ROPAj3F2pr (±60)</t>
  </si>
  <si>
    <t>LAM2F2</t>
  </si>
  <si>
    <t>CROPA2F1m</t>
  </si>
  <si>
    <t>ROPAj3F2s</t>
  </si>
  <si>
    <t>FP2F1</t>
  </si>
  <si>
    <t>PROPA3M3</t>
  </si>
  <si>
    <t>CROPA4F14</t>
  </si>
  <si>
    <t>FP2F2</t>
  </si>
  <si>
    <t>ROPAj3F2 (±55)</t>
  </si>
  <si>
    <t>PROPA4M1 (±60)</t>
  </si>
  <si>
    <t>FPAM201_desc1F</t>
  </si>
  <si>
    <t>con3F3</t>
  </si>
  <si>
    <t>CROPA4F15 (±60)</t>
  </si>
  <si>
    <t>FP2F3</t>
  </si>
  <si>
    <t>ALBJ3M1 = ALBj3M1 (±50)</t>
  </si>
  <si>
    <t>CROPA4F16</t>
  </si>
  <si>
    <t>FP2F4</t>
  </si>
  <si>
    <t>ALBe3M1 (±55)</t>
  </si>
  <si>
    <t>CROPA4M2 (±60)</t>
  </si>
  <si>
    <t>FP2F5</t>
  </si>
  <si>
    <t>ALBe3M2 (±35)</t>
  </si>
  <si>
    <t>CROPA4M3</t>
  </si>
  <si>
    <t>FP2F6</t>
  </si>
  <si>
    <t>CROPA4F12hi (±50-55)</t>
  </si>
  <si>
    <t>CBAR4F9m</t>
  </si>
  <si>
    <t>FP2F7</t>
  </si>
  <si>
    <t>CROPA3M1 (49)</t>
  </si>
  <si>
    <t>CBAR4M19p</t>
  </si>
  <si>
    <t>FP2F8</t>
  </si>
  <si>
    <t>CROPA3F13 (±55)</t>
  </si>
  <si>
    <t>CON4M1</t>
  </si>
  <si>
    <t>FP2F9</t>
  </si>
  <si>
    <t>ALBj3M1e (±40)</t>
  </si>
  <si>
    <t>CPEL4F14</t>
  </si>
  <si>
    <t>FP2F10</t>
  </si>
  <si>
    <t>ALBe3M3 (±50)</t>
  </si>
  <si>
    <t>4F2</t>
  </si>
  <si>
    <t>FP2F11</t>
  </si>
  <si>
    <t>ALBe3M4 (±50)</t>
  </si>
  <si>
    <t>AMF1 (Gen4 + M!)</t>
  </si>
  <si>
    <t>MAM2F1</t>
  </si>
  <si>
    <t>PR3F1 (35-40)</t>
  </si>
  <si>
    <t>AMM10</t>
  </si>
  <si>
    <t>MAM2F2</t>
  </si>
  <si>
    <t>AM1M7p (±45-50)</t>
  </si>
  <si>
    <t>MAM2F3</t>
  </si>
  <si>
    <t>AM1M7m (±40-45)</t>
  </si>
  <si>
    <t>MAM2F4</t>
  </si>
  <si>
    <t>FA3M1 (±55)</t>
  </si>
  <si>
    <t>MFA2F1</t>
  </si>
  <si>
    <t>EST3F</t>
  </si>
  <si>
    <t>MS2F1</t>
  </si>
  <si>
    <t>EST3F2</t>
  </si>
  <si>
    <t>MS2F2</t>
  </si>
  <si>
    <t>FA3Fm</t>
  </si>
  <si>
    <t>MS2F3</t>
  </si>
  <si>
    <t>FA3Mp</t>
  </si>
  <si>
    <t>MS2F4</t>
  </si>
  <si>
    <t>3M1</t>
  </si>
  <si>
    <t>MS2F5</t>
  </si>
  <si>
    <t>PUBMdes1</t>
  </si>
  <si>
    <t>MS2F6</t>
  </si>
  <si>
    <t>descM2</t>
  </si>
  <si>
    <t>MS2F7</t>
  </si>
  <si>
    <t>MS2F8</t>
  </si>
  <si>
    <t>MS2F9</t>
  </si>
  <si>
    <t>MS2F10</t>
  </si>
  <si>
    <t>MS2F11</t>
  </si>
  <si>
    <t>MS2F12</t>
  </si>
  <si>
    <t>MS2F13</t>
  </si>
  <si>
    <t>MS2F14</t>
  </si>
  <si>
    <t>MS2F15</t>
  </si>
  <si>
    <t>MS2M1</t>
  </si>
  <si>
    <t>MS2M2</t>
  </si>
  <si>
    <t>MS2M3</t>
  </si>
  <si>
    <t>MS2M4</t>
  </si>
  <si>
    <t>MS2M5</t>
  </si>
  <si>
    <t>MS2M6</t>
  </si>
  <si>
    <t>MS2M7</t>
  </si>
  <si>
    <t>MSAM201_desc1F</t>
  </si>
  <si>
    <t>MSAM201_desc1M</t>
  </si>
  <si>
    <t>RE2F1</t>
  </si>
  <si>
    <t>RE2F2</t>
  </si>
  <si>
    <t>RE2F3</t>
  </si>
  <si>
    <t>RE2F4</t>
  </si>
  <si>
    <t>RE2F5</t>
  </si>
  <si>
    <t>RE2F6</t>
  </si>
  <si>
    <t>RE2F7</t>
  </si>
  <si>
    <t>RE2F8</t>
  </si>
  <si>
    <t>RE2F9</t>
  </si>
  <si>
    <t>RE2F10</t>
  </si>
  <si>
    <t>RE2M1</t>
  </si>
  <si>
    <t>RE2M2</t>
  </si>
  <si>
    <t>VV2F1</t>
  </si>
  <si>
    <t>VV2F2</t>
  </si>
  <si>
    <t>VV2F3</t>
  </si>
  <si>
    <t>VV2F4</t>
  </si>
  <si>
    <t>VV2F5</t>
  </si>
  <si>
    <t>VV2F6</t>
  </si>
  <si>
    <t>VV2F7</t>
  </si>
  <si>
    <t>VY2F8 = VV2F8</t>
  </si>
  <si>
    <t>VV2M1</t>
  </si>
  <si>
    <t>VV2M2</t>
  </si>
  <si>
    <t>VV2M3</t>
  </si>
  <si>
    <t>VV2M4</t>
  </si>
  <si>
    <t>VV2M5</t>
  </si>
  <si>
    <t>VV2M6</t>
  </si>
  <si>
    <t>VV2M7</t>
  </si>
  <si>
    <t>VV2M8</t>
  </si>
  <si>
    <t>VV2M9</t>
  </si>
  <si>
    <t>VV2M10</t>
  </si>
  <si>
    <t>SEXO</t>
  </si>
  <si>
    <t>CLASE SOCIAL</t>
  </si>
  <si>
    <t>4F1</t>
  </si>
  <si>
    <t>AM2F1</t>
  </si>
  <si>
    <t>2F1</t>
  </si>
  <si>
    <t>ALBj3M1</t>
  </si>
  <si>
    <t>AM2F2</t>
  </si>
  <si>
    <t>3F1</t>
  </si>
  <si>
    <t>ALBj3M1e</t>
  </si>
  <si>
    <t>AM2F3</t>
  </si>
  <si>
    <t>3F2 = 2F3</t>
  </si>
  <si>
    <t>AM1M1</t>
  </si>
  <si>
    <t>AM2M1</t>
  </si>
  <si>
    <t>3F2e</t>
  </si>
  <si>
    <t>AM2M2</t>
  </si>
  <si>
    <t>3F2h</t>
  </si>
  <si>
    <t>AM2M3</t>
  </si>
  <si>
    <t>AM1F1</t>
  </si>
  <si>
    <t>AM2M4</t>
  </si>
  <si>
    <t>AM1F1he</t>
  </si>
  <si>
    <t>AM2M5</t>
  </si>
  <si>
    <t>AM1M7</t>
  </si>
  <si>
    <t>AM1M6</t>
  </si>
  <si>
    <t>AM2M6</t>
  </si>
  <si>
    <t>AM4M1</t>
  </si>
  <si>
    <t>AM2M7</t>
  </si>
  <si>
    <t>AM1M9</t>
  </si>
  <si>
    <t>BAR3M1</t>
  </si>
  <si>
    <t>AM2M8</t>
  </si>
  <si>
    <t>AM2M10</t>
  </si>
  <si>
    <t>AM2M9</t>
  </si>
  <si>
    <t>CON2M1</t>
  </si>
  <si>
    <t>CON2M2</t>
  </si>
  <si>
    <t>CPEL3F1</t>
  </si>
  <si>
    <t>CON2M3</t>
  </si>
  <si>
    <t>FA2Fhi</t>
  </si>
  <si>
    <t>CON2M4</t>
  </si>
  <si>
    <t>FA2F1</t>
  </si>
  <si>
    <t>FA3M1</t>
  </si>
  <si>
    <t>FA4M1</t>
  </si>
  <si>
    <t>FARj3M1</t>
  </si>
  <si>
    <t>PEL3F1</t>
  </si>
  <si>
    <t>PEL3F1hi</t>
  </si>
  <si>
    <t>ROPAe4F1</t>
  </si>
  <si>
    <t xml:space="preserve">MS2F5 </t>
  </si>
  <si>
    <t>ROPAj3F1</t>
  </si>
  <si>
    <t>CBAR3F5</t>
  </si>
  <si>
    <t>ROPAj3F1h</t>
  </si>
  <si>
    <t>ROPAj3F1m</t>
  </si>
  <si>
    <t>ROPAj3F1p</t>
  </si>
  <si>
    <t>ROPAj3F2</t>
  </si>
  <si>
    <t xml:space="preserve">MS2M1 </t>
  </si>
  <si>
    <t>ROPAj3F2a</t>
  </si>
  <si>
    <t xml:space="preserve">MS2M5 </t>
  </si>
  <si>
    <t xml:space="preserve">MSAM201_desc1F </t>
  </si>
  <si>
    <t xml:space="preserve">VV2F1 </t>
  </si>
  <si>
    <t xml:space="preserve">VV2F6 </t>
  </si>
  <si>
    <t xml:space="preserve">VV2F8 </t>
  </si>
  <si>
    <t xml:space="preserve">VV2M2 </t>
  </si>
  <si>
    <t xml:space="preserve">VV2M8 </t>
  </si>
  <si>
    <t>CONVERSACIÓN</t>
  </si>
  <si>
    <t>EXCLUÍDOS</t>
  </si>
  <si>
    <t>PALABRAS</t>
  </si>
  <si>
    <t>HABLANTES</t>
  </si>
  <si>
    <t>AM-FA.GEN1.01</t>
  </si>
  <si>
    <t>Investigadora</t>
  </si>
  <si>
    <t>KH</t>
  </si>
  <si>
    <t>AM.GEN1.M.01</t>
  </si>
  <si>
    <t>KH_1</t>
  </si>
  <si>
    <t>AM.GEN1.M.02a</t>
  </si>
  <si>
    <t>KH_2</t>
  </si>
  <si>
    <t>AM.GEN2.01</t>
  </si>
  <si>
    <t>INV3AMF1</t>
  </si>
  <si>
    <t>AM.GEN2.M.01</t>
  </si>
  <si>
    <t>INV2F</t>
  </si>
  <si>
    <t>AM.GEN3.F.01</t>
  </si>
  <si>
    <t>investigadora</t>
  </si>
  <si>
    <t>INV3AMF2</t>
  </si>
  <si>
    <t xml:space="preserve">                        Total</t>
  </si>
  <si>
    <t>AM.GEN3.F.02</t>
  </si>
  <si>
    <t>AM.GEN3.F.03</t>
  </si>
  <si>
    <t>AM.GEN4.01</t>
  </si>
  <si>
    <t>F31</t>
  </si>
  <si>
    <t>INVFLOR3F1</t>
  </si>
  <si>
    <t>AM.GEN4.F.01a_(1)</t>
  </si>
  <si>
    <t>INVFLOR3F2</t>
  </si>
  <si>
    <t>AM.GEN4.F.01a_(2)</t>
  </si>
  <si>
    <t>INV1</t>
  </si>
  <si>
    <t>AM.GEN4.F.01a_(3)</t>
  </si>
  <si>
    <t>INV2</t>
  </si>
  <si>
    <t>AM.GEN4.F.01b_(1)</t>
  </si>
  <si>
    <t>RE</t>
  </si>
  <si>
    <t>AM.GEN4.F.01b_(2)</t>
  </si>
  <si>
    <t>AM.GEN4.F.01b_(3)</t>
  </si>
  <si>
    <t>Speakers</t>
  </si>
  <si>
    <t>AM.GEN4.M.01a</t>
  </si>
  <si>
    <t>Teléfono</t>
  </si>
  <si>
    <t>AM.GEN4.M.01b</t>
  </si>
  <si>
    <t>ATabogTel.01</t>
  </si>
  <si>
    <t>ATbar_01a_(1)</t>
  </si>
  <si>
    <t>ATbar_01a_(2)</t>
  </si>
  <si>
    <t>ATflor.01_(1)</t>
  </si>
  <si>
    <t>ATflor.01_(2)</t>
  </si>
  <si>
    <t>ATmueb.01</t>
  </si>
  <si>
    <t>ATpel.01</t>
  </si>
  <si>
    <t>ATpel.02a_(1)</t>
  </si>
  <si>
    <t>ATpel.02b</t>
  </si>
  <si>
    <t>ATpel.03b</t>
  </si>
  <si>
    <t>ATpel.04_(1)</t>
  </si>
  <si>
    <t>ATropa.01a</t>
  </si>
  <si>
    <t>ATropa.01b</t>
  </si>
  <si>
    <t>ATropa.02_(2)</t>
  </si>
  <si>
    <t>ATropa02_(1)</t>
  </si>
  <si>
    <t>CONcolegio_01</t>
  </si>
  <si>
    <t>CONreunión.01</t>
  </si>
  <si>
    <t>CONrugby.01</t>
  </si>
  <si>
    <t>COalb.01a</t>
  </si>
  <si>
    <t>COneg.01</t>
  </si>
  <si>
    <t>FA.01a_(1a)</t>
  </si>
  <si>
    <t>FA.01a_(1b)</t>
  </si>
  <si>
    <t>FA.01a_(2)</t>
  </si>
  <si>
    <t>FA.01b_(1)</t>
  </si>
  <si>
    <t>FA.01b_(2)</t>
  </si>
  <si>
    <t>FP_AM2_01</t>
  </si>
  <si>
    <t>FP_AM2_02</t>
  </si>
  <si>
    <t>FP_AM2_03</t>
  </si>
  <si>
    <t>FP_AM2_04</t>
  </si>
  <si>
    <t>FP_AM2_05</t>
  </si>
  <si>
    <t>Familia (FA)</t>
  </si>
  <si>
    <t xml:space="preserve">duración </t>
  </si>
  <si>
    <t>Amigos (AM)</t>
  </si>
  <si>
    <t>Regulares (CON y CO)</t>
  </si>
  <si>
    <t>Atención al cliente (AT)</t>
  </si>
  <si>
    <t>Total corpus</t>
  </si>
  <si>
    <t>Total corpus duración:</t>
  </si>
  <si>
    <t>Total ámbitos</t>
  </si>
  <si>
    <t>CONportero.01</t>
  </si>
  <si>
    <t xml:space="preserve">Diferencia </t>
  </si>
  <si>
    <t>AM.GEN1.M.02b</t>
  </si>
  <si>
    <t>ATbar_01b_(1)</t>
  </si>
  <si>
    <t>ATbar_01b_(2)</t>
  </si>
  <si>
    <t>COalb.01b_(1)</t>
  </si>
  <si>
    <t>ATest_01</t>
  </si>
  <si>
    <t>FA.02_sobre_negocios</t>
  </si>
  <si>
    <t>COalb.01b_(2)</t>
  </si>
  <si>
    <t>ATfar.01</t>
  </si>
  <si>
    <t>FA.03</t>
  </si>
  <si>
    <t>MS_FA2_F_01</t>
  </si>
  <si>
    <t>COneg.02</t>
  </si>
  <si>
    <t>M_FA2_01</t>
  </si>
  <si>
    <t>#9</t>
  </si>
  <si>
    <t>RE_FA2_F_01</t>
  </si>
  <si>
    <t>VV_FA2_F_01</t>
  </si>
  <si>
    <t>#12</t>
  </si>
  <si>
    <t>ATpel.02a_(2)</t>
  </si>
  <si>
    <t>ATpel.02a_(3)</t>
  </si>
  <si>
    <t>ATpel.03a</t>
  </si>
  <si>
    <t>IIC_AM2_F_01</t>
  </si>
  <si>
    <t>IIC_AM2_F_02</t>
  </si>
  <si>
    <t>IIC_AM2_F_03</t>
  </si>
  <si>
    <t>ATpel.04_(2)</t>
  </si>
  <si>
    <t>IJ_AM2_F_01</t>
  </si>
  <si>
    <t>ATpel.05</t>
  </si>
  <si>
    <t>IR_AM2_F_01</t>
  </si>
  <si>
    <t>IR_AM2_F_02a</t>
  </si>
  <si>
    <t>IR_AM2_F_02b</t>
  </si>
  <si>
    <t>IR_AM2_F_02c</t>
  </si>
  <si>
    <t>IR_AM2_F_03</t>
  </si>
  <si>
    <t>#24</t>
  </si>
  <si>
    <t>IR_AM2_F_04</t>
  </si>
  <si>
    <t>IR_AM2_F_05</t>
  </si>
  <si>
    <t>IR_AM2_F_06a</t>
  </si>
  <si>
    <t>IR_AM2_F_06b</t>
  </si>
  <si>
    <t>IR_AM2_F_06c</t>
  </si>
  <si>
    <t>IR_AM2_F_07</t>
  </si>
  <si>
    <t>IR_AM2_F_08</t>
  </si>
  <si>
    <t>IR_AM2_F_09</t>
  </si>
  <si>
    <t>IR_AM2_F_10</t>
  </si>
  <si>
    <t>IR_AM2_F_11</t>
  </si>
  <si>
    <t>IR_AM2_M_01</t>
  </si>
  <si>
    <t>IR_AM2_M_02</t>
  </si>
  <si>
    <t>L_AM2_F_01</t>
  </si>
  <si>
    <t>MS_AM2_01a</t>
  </si>
  <si>
    <t>MS_AM2_01b</t>
  </si>
  <si>
    <t>MS_AM2_01c</t>
  </si>
  <si>
    <t>MS_AM2_03</t>
  </si>
  <si>
    <t>MS_AM2_04</t>
  </si>
  <si>
    <t>MS_AM2_F_05</t>
  </si>
  <si>
    <t>MS_AM2_F_06</t>
  </si>
  <si>
    <t>MS_AM2_M_02</t>
  </si>
  <si>
    <t>M_AM2_01</t>
  </si>
  <si>
    <t>RE_AM2_02</t>
  </si>
  <si>
    <t>RE_AM2_F_01</t>
  </si>
  <si>
    <t>RE_AM2_F_03</t>
  </si>
  <si>
    <t>VV_AM2_03</t>
  </si>
  <si>
    <t>VV_AM2_05</t>
  </si>
  <si>
    <t>VV_AM2_F_04</t>
  </si>
  <si>
    <t>VV_AM2_M_01</t>
  </si>
  <si>
    <t>VV_AM2_M_02</t>
  </si>
  <si>
    <t>#61</t>
  </si>
  <si>
    <t>código hablante</t>
  </si>
  <si>
    <t>palabras</t>
  </si>
  <si>
    <t xml:space="preserve">2F1 </t>
  </si>
  <si>
    <t xml:space="preserve">3F1 </t>
  </si>
  <si>
    <t xml:space="preserve">4F1 = F41 </t>
  </si>
  <si>
    <t xml:space="preserve">4F1e </t>
  </si>
  <si>
    <t>ALBe3M1</t>
  </si>
  <si>
    <t>ALBe3M2</t>
  </si>
  <si>
    <t xml:space="preserve">ALBe3M3 </t>
  </si>
  <si>
    <t xml:space="preserve">ALBe3M4 </t>
  </si>
  <si>
    <t xml:space="preserve">ALBj3M1 </t>
  </si>
  <si>
    <t xml:space="preserve">ALBj3M1e </t>
  </si>
  <si>
    <t xml:space="preserve">AM1F1 </t>
  </si>
  <si>
    <t xml:space="preserve">AM1M7m </t>
  </si>
  <si>
    <t>AM1M7p</t>
  </si>
  <si>
    <t xml:space="preserve">AM2F1 </t>
  </si>
  <si>
    <t xml:space="preserve">AM2F2 </t>
  </si>
  <si>
    <t xml:space="preserve">AM2F3 </t>
  </si>
  <si>
    <t xml:space="preserve">AM2M2 </t>
  </si>
  <si>
    <t xml:space="preserve">AM2M3 </t>
  </si>
  <si>
    <t xml:space="preserve">AM2M4 </t>
  </si>
  <si>
    <t xml:space="preserve">AM2M5 </t>
  </si>
  <si>
    <t xml:space="preserve">AM2M6 </t>
  </si>
  <si>
    <t xml:space="preserve">AM2M7 </t>
  </si>
  <si>
    <t>AM3F1h</t>
  </si>
  <si>
    <t xml:space="preserve">AM3F1hi </t>
  </si>
  <si>
    <t>AM3F2h</t>
  </si>
  <si>
    <t xml:space="preserve">AM3F2hi </t>
  </si>
  <si>
    <t xml:space="preserve">AM3F3 </t>
  </si>
  <si>
    <t xml:space="preserve">AM3F4 </t>
  </si>
  <si>
    <t>AM3F4e</t>
  </si>
  <si>
    <t xml:space="preserve">AM3F4hi1 </t>
  </si>
  <si>
    <t xml:space="preserve">AM3F4hi2 </t>
  </si>
  <si>
    <t>AM4M2</t>
  </si>
  <si>
    <t>AM4M6</t>
  </si>
  <si>
    <t>AM4M7</t>
  </si>
  <si>
    <t>AM4M8</t>
  </si>
  <si>
    <t>AM4M9</t>
  </si>
  <si>
    <t>AMF1</t>
  </si>
  <si>
    <t>CBAR3M2</t>
  </si>
  <si>
    <t xml:space="preserve">CFAR1F1 </t>
  </si>
  <si>
    <t xml:space="preserve">CFAR2F1 </t>
  </si>
  <si>
    <t xml:space="preserve">CFAR2F2 </t>
  </si>
  <si>
    <t>CFAR2M1</t>
  </si>
  <si>
    <t xml:space="preserve">CFAR3F1 </t>
  </si>
  <si>
    <t xml:space="preserve">CFAR3F10 </t>
  </si>
  <si>
    <t xml:space="preserve">CFAR3F11 </t>
  </si>
  <si>
    <t xml:space="preserve">CFAR3F1hi </t>
  </si>
  <si>
    <t xml:space="preserve">CFAR3F2 </t>
  </si>
  <si>
    <t xml:space="preserve">CFAR3F3 </t>
  </si>
  <si>
    <t>CFAR3F3e</t>
  </si>
  <si>
    <t xml:space="preserve">CFAR3F4 </t>
  </si>
  <si>
    <t xml:space="preserve">CFAR3F5 </t>
  </si>
  <si>
    <t xml:space="preserve">CFAR3F6 </t>
  </si>
  <si>
    <t xml:space="preserve">CFAR3F7 </t>
  </si>
  <si>
    <t xml:space="preserve">CFAR3F8 </t>
  </si>
  <si>
    <t>CFAR3M2</t>
  </si>
  <si>
    <t>CFAR3M4</t>
  </si>
  <si>
    <t>CFAR3M5</t>
  </si>
  <si>
    <t>CFAR3M6</t>
  </si>
  <si>
    <t>CFAR3M7</t>
  </si>
  <si>
    <t xml:space="preserve">CFAR4F1 </t>
  </si>
  <si>
    <t xml:space="preserve">CFAR4F3 </t>
  </si>
  <si>
    <t xml:space="preserve">CFAR4F5 </t>
  </si>
  <si>
    <t xml:space="preserve">CFAR4F6 </t>
  </si>
  <si>
    <t xml:space="preserve">CFAR4F7 </t>
  </si>
  <si>
    <t>CFAR4M1</t>
  </si>
  <si>
    <t>CFAR4M2</t>
  </si>
  <si>
    <t>CFAR4M5</t>
  </si>
  <si>
    <t>CFAR4M6</t>
  </si>
  <si>
    <t xml:space="preserve">CON4F1 </t>
  </si>
  <si>
    <t xml:space="preserve">CON4F13hi = CON4F13_hi </t>
  </si>
  <si>
    <t xml:space="preserve">CPEL3F1 </t>
  </si>
  <si>
    <t xml:space="preserve">CPEL3F2 </t>
  </si>
  <si>
    <t xml:space="preserve">CPEL3F3 </t>
  </si>
  <si>
    <t xml:space="preserve">CPEL3F6 </t>
  </si>
  <si>
    <t xml:space="preserve">CPEL3F7 </t>
  </si>
  <si>
    <t xml:space="preserve">CPEL3F8 </t>
  </si>
  <si>
    <t>CPEL3M2</t>
  </si>
  <si>
    <t xml:space="preserve">CPEL4F13 </t>
  </si>
  <si>
    <t xml:space="preserve">CPEL4F4 </t>
  </si>
  <si>
    <t xml:space="preserve">CROPA3F13 </t>
  </si>
  <si>
    <t xml:space="preserve">CROPA3F4 </t>
  </si>
  <si>
    <t>CROPA3F4h</t>
  </si>
  <si>
    <t xml:space="preserve">CROPA3F4hi </t>
  </si>
  <si>
    <t xml:space="preserve">CROPA3F5 </t>
  </si>
  <si>
    <t xml:space="preserve">CROPA3F5hi </t>
  </si>
  <si>
    <t xml:space="preserve">CROPA3F6 </t>
  </si>
  <si>
    <t xml:space="preserve">CROPA3F6hip </t>
  </si>
  <si>
    <t>CROPA3M1</t>
  </si>
  <si>
    <t xml:space="preserve">CROPA4F12hi </t>
  </si>
  <si>
    <t xml:space="preserve">CROPA4F15 </t>
  </si>
  <si>
    <t>CROPA4M2</t>
  </si>
  <si>
    <t xml:space="preserve">FA1F1 </t>
  </si>
  <si>
    <t xml:space="preserve">FA1F2 </t>
  </si>
  <si>
    <t xml:space="preserve">FA1F3 </t>
  </si>
  <si>
    <t>FA1M1</t>
  </si>
  <si>
    <t>FA1M2</t>
  </si>
  <si>
    <t xml:space="preserve">FA2F1 </t>
  </si>
  <si>
    <t xml:space="preserve">FA2Fhi </t>
  </si>
  <si>
    <t xml:space="preserve">FA3F1 </t>
  </si>
  <si>
    <t xml:space="preserve">FA3F2 </t>
  </si>
  <si>
    <t xml:space="preserve">FA3F3 </t>
  </si>
  <si>
    <t>FARe3M2</t>
  </si>
  <si>
    <t xml:space="preserve">PEL2F1 </t>
  </si>
  <si>
    <t>PEL2M1</t>
  </si>
  <si>
    <t xml:space="preserve">PEL3F1 </t>
  </si>
  <si>
    <t xml:space="preserve">PEL3F1hi </t>
  </si>
  <si>
    <t xml:space="preserve">PEL3F2 </t>
  </si>
  <si>
    <t>PEL3M1</t>
  </si>
  <si>
    <t>PELj3M1</t>
  </si>
  <si>
    <t xml:space="preserve">PR3F1 </t>
  </si>
  <si>
    <t>PROPA3M1</t>
  </si>
  <si>
    <t>PROPA4M1</t>
  </si>
  <si>
    <t xml:space="preserve">ROPAe3F1 </t>
  </si>
  <si>
    <t xml:space="preserve">ROPAe4F1 </t>
  </si>
  <si>
    <t xml:space="preserve">ROPAj3F1 </t>
  </si>
  <si>
    <t xml:space="preserve">ROPAj3F1m </t>
  </si>
  <si>
    <t xml:space="preserve">ROPAj3F2 </t>
  </si>
  <si>
    <t>ROPAj3F2pr</t>
  </si>
  <si>
    <t>desc (sexo)</t>
  </si>
  <si>
    <t>desc (clase social)</t>
  </si>
  <si>
    <t>desc (generación)</t>
  </si>
  <si>
    <r>
      <t xml:space="preserve">3F2 </t>
    </r>
    <r>
      <rPr>
        <b/>
        <sz val="11"/>
        <color theme="1"/>
        <rFont val="Calibri"/>
        <family val="2"/>
        <scheme val="minor"/>
      </rPr>
      <t xml:space="preserve">= </t>
    </r>
    <r>
      <rPr>
        <sz val="11"/>
        <color theme="1"/>
        <rFont val="Calibri"/>
        <family val="2"/>
        <scheme val="minor"/>
      </rPr>
      <t>2F3</t>
    </r>
    <r>
      <rPr>
        <b/>
        <sz val="11"/>
        <color theme="1"/>
        <rFont val="Calibri"/>
        <family val="2"/>
        <scheme val="minor"/>
      </rPr>
      <t xml:space="preserve"> </t>
    </r>
    <r>
      <rPr>
        <sz val="11"/>
        <color theme="1"/>
        <rFont val="Calibri"/>
        <family val="2"/>
        <scheme val="minor"/>
      </rPr>
      <t>(±55)</t>
    </r>
  </si>
  <si>
    <t>Los datos de los hablantes siguientes no están incluidos en las cifras numéricas mencionadas antes. Los hablantes sí figuran en el listado de hablantes de las transcripciones del corpus (en PDF y TXT).</t>
  </si>
  <si>
    <t>Este documento proporciona datos numéricos relativos a los hablantes que participan en las conversaciones.</t>
  </si>
  <si>
    <t>La información se distribuye en las siguientes páginas:</t>
  </si>
  <si>
    <t>A cada hablante se ha asignado un código que refiere a la situación/papel o centro de enseñanza (en caso de jóvenes), la edad, el sexo y la intervención. </t>
  </si>
  <si>
    <t>FP</t>
  </si>
  <si>
    <t>IR</t>
  </si>
  <si>
    <t>MS</t>
  </si>
  <si>
    <t>VV</t>
  </si>
  <si>
    <t>L, M, IJ</t>
  </si>
  <si>
    <t>SITUACIONES / PAPEL</t>
  </si>
  <si>
    <t>AM</t>
  </si>
  <si>
    <t>FA</t>
  </si>
  <si>
    <t>CON</t>
  </si>
  <si>
    <t>CO</t>
  </si>
  <si>
    <t>AT</t>
  </si>
  <si>
    <t>PEL</t>
  </si>
  <si>
    <t>BAR</t>
  </si>
  <si>
    <t>FAR</t>
  </si>
  <si>
    <t>EST</t>
  </si>
  <si>
    <t>FLOR</t>
  </si>
  <si>
    <t>MUEB</t>
  </si>
  <si>
    <t>ROPA</t>
  </si>
  <si>
    <t>ALB</t>
  </si>
  <si>
    <t>EL</t>
  </si>
  <si>
    <t>PR</t>
  </si>
  <si>
    <t>PORT</t>
  </si>
  <si>
    <t>albañil</t>
  </si>
  <si>
    <t>amigo</t>
  </si>
  <si>
    <t>amigos</t>
  </si>
  <si>
    <t>atención al cliente</t>
  </si>
  <si>
    <t>bar o cafetería</t>
  </si>
  <si>
    <t>colegas</t>
  </si>
  <si>
    <t>conocidos</t>
  </si>
  <si>
    <t>electricista</t>
  </si>
  <si>
    <t>esteticista</t>
  </si>
  <si>
    <t>familia</t>
  </si>
  <si>
    <t>farmacia</t>
  </si>
  <si>
    <t>floristería</t>
  </si>
  <si>
    <t>empresario en muebles</t>
  </si>
  <si>
    <t>peluquería</t>
  </si>
  <si>
    <t>portero</t>
  </si>
  <si>
    <t>profesor</t>
  </si>
  <si>
    <t>tienda de ropa</t>
  </si>
  <si>
    <t>CENTROS DE ENSEÑANZA</t>
  </si>
  <si>
    <t>IIC</t>
  </si>
  <si>
    <t>código que refiere a un instituto</t>
  </si>
  <si>
    <t>personas de contacto</t>
  </si>
  <si>
    <t>hablantes de primera generación (0-11)</t>
  </si>
  <si>
    <t>hablantes de segunda generación (12-25)</t>
  </si>
  <si>
    <t>hablantes de tercera generación (26-55)</t>
  </si>
  <si>
    <t>hablantes de cuarta generación (+56)</t>
  </si>
  <si>
    <t>femenino</t>
  </si>
  <si>
    <t>masculino</t>
  </si>
  <si>
    <t>ESPECIFICACIONES Atención al cliente</t>
  </si>
  <si>
    <t>C</t>
  </si>
  <si>
    <t>cliente</t>
  </si>
  <si>
    <t>e</t>
  </si>
  <si>
    <t>empleado</t>
  </si>
  <si>
    <t>j</t>
  </si>
  <si>
    <t>jefe</t>
  </si>
  <si>
    <t>P</t>
  </si>
  <si>
    <t>proveedor</t>
  </si>
  <si>
    <t>ESPECIFICACIONES Familia</t>
  </si>
  <si>
    <t>a</t>
  </si>
  <si>
    <t>esposo/a</t>
  </si>
  <si>
    <t>h</t>
  </si>
  <si>
    <t>hijo</t>
  </si>
  <si>
    <t>hi</t>
  </si>
  <si>
    <t>hija</t>
  </si>
  <si>
    <t>m</t>
  </si>
  <si>
    <t>madre</t>
  </si>
  <si>
    <t>p</t>
  </si>
  <si>
    <t>padre</t>
  </si>
  <si>
    <t>pr</t>
  </si>
  <si>
    <t>primo/a</t>
  </si>
  <si>
    <t>s</t>
  </si>
  <si>
    <t>suegro/a</t>
  </si>
  <si>
    <t>Se ha creado un código de identificación para cada conversación: AM.GEN3.F.01 constituye la primera conversación (01) grabada entre amigas (AM, F) adultas (GEN3).</t>
  </si>
  <si>
    <r>
      <t xml:space="preserve">0. Proporciona información contextual relativa a los </t>
    </r>
    <r>
      <rPr>
        <b/>
        <sz val="11"/>
        <color theme="1"/>
        <rFont val="Calibri"/>
        <family val="2"/>
        <scheme val="minor"/>
      </rPr>
      <t>códigos</t>
    </r>
    <r>
      <rPr>
        <sz val="11"/>
        <color theme="1"/>
        <rFont val="Calibri"/>
        <family val="2"/>
        <scheme val="minor"/>
      </rPr>
      <t xml:space="preserve"> asignados a los </t>
    </r>
    <r>
      <rPr>
        <b/>
        <sz val="11"/>
        <color theme="1"/>
        <rFont val="Calibri"/>
        <family val="2"/>
        <scheme val="minor"/>
      </rPr>
      <t>participantes</t>
    </r>
    <r>
      <rPr>
        <sz val="11"/>
        <color theme="1"/>
        <rFont val="Calibri"/>
        <family val="2"/>
        <scheme val="minor"/>
      </rPr>
      <t>.</t>
    </r>
  </si>
  <si>
    <r>
      <t>1. Indica el número de</t>
    </r>
    <r>
      <rPr>
        <b/>
        <sz val="11"/>
        <color theme="1"/>
        <rFont val="Calibri"/>
        <family val="2"/>
        <scheme val="minor"/>
      </rPr>
      <t xml:space="preserve"> palabras </t>
    </r>
    <r>
      <rPr>
        <sz val="11"/>
        <color theme="1"/>
        <rFont val="Calibri"/>
        <family val="2"/>
        <scheme val="minor"/>
      </rPr>
      <t xml:space="preserve">producidas por cada </t>
    </r>
    <r>
      <rPr>
        <b/>
        <sz val="11"/>
        <color theme="1"/>
        <rFont val="Calibri"/>
        <family val="2"/>
        <scheme val="minor"/>
      </rPr>
      <t>hablante</t>
    </r>
    <r>
      <rPr>
        <sz val="11"/>
        <color theme="1"/>
        <rFont val="Calibri"/>
        <family val="2"/>
        <scheme val="minor"/>
      </rPr>
      <t xml:space="preserve"> que participa en las conversaciones.</t>
    </r>
  </si>
  <si>
    <r>
      <t xml:space="preserve">2. Ofrece datos sobre el </t>
    </r>
    <r>
      <rPr>
        <b/>
        <sz val="11"/>
        <color theme="1"/>
        <rFont val="Calibri"/>
        <family val="2"/>
        <scheme val="minor"/>
      </rPr>
      <t>número de hablantes y de palabras</t>
    </r>
    <r>
      <rPr>
        <sz val="11"/>
        <color theme="1"/>
        <rFont val="Calibri"/>
        <family val="2"/>
        <scheme val="minor"/>
      </rPr>
      <t xml:space="preserve"> según </t>
    </r>
    <r>
      <rPr>
        <b/>
        <sz val="11"/>
        <color theme="1"/>
        <rFont val="Calibri"/>
        <family val="2"/>
        <scheme val="minor"/>
      </rPr>
      <t>generación, sexo y clase social</t>
    </r>
    <r>
      <rPr>
        <sz val="11"/>
        <color theme="1"/>
        <rFont val="Calibri"/>
        <family val="2"/>
        <scheme val="minor"/>
      </rPr>
      <t>.</t>
    </r>
  </si>
  <si>
    <r>
      <t>3. Por</t>
    </r>
    <r>
      <rPr>
        <b/>
        <sz val="11"/>
        <color theme="1"/>
        <rFont val="Calibri"/>
        <family val="2"/>
        <scheme val="minor"/>
      </rPr>
      <t xml:space="preserve"> grupo de edad</t>
    </r>
    <r>
      <rPr>
        <sz val="11"/>
        <color theme="1"/>
        <rFont val="Calibri"/>
        <family val="2"/>
        <scheme val="minor"/>
      </rPr>
      <t>, se enumeran los códigos correspondientes y el número de palabras que producen.</t>
    </r>
  </si>
  <si>
    <r>
      <t xml:space="preserve">4. Por </t>
    </r>
    <r>
      <rPr>
        <b/>
        <sz val="11"/>
        <color theme="1"/>
        <rFont val="Calibri"/>
        <family val="2"/>
        <scheme val="minor"/>
      </rPr>
      <t>sexo</t>
    </r>
    <r>
      <rPr>
        <sz val="11"/>
        <color theme="1"/>
        <rFont val="Calibri"/>
        <family val="2"/>
        <scheme val="minor"/>
      </rPr>
      <t>, se listan igualmente los códigos de los hablantes correspondientes y el número de palabras que producen.</t>
    </r>
  </si>
  <si>
    <r>
      <t xml:space="preserve">5. Por </t>
    </r>
    <r>
      <rPr>
        <b/>
        <sz val="11"/>
        <color theme="1"/>
        <rFont val="Calibri"/>
        <family val="2"/>
        <scheme val="minor"/>
      </rPr>
      <t>clase social</t>
    </r>
    <r>
      <rPr>
        <sz val="11"/>
        <color theme="1"/>
        <rFont val="Calibri"/>
        <family val="2"/>
        <scheme val="minor"/>
      </rPr>
      <t>, se incluyen los códigos de los hablantes que pertenecen a cada grupo y el número de palabras que producen.</t>
    </r>
  </si>
  <si>
    <r>
      <t xml:space="preserve">6. Los hablantes se clasifican también según la </t>
    </r>
    <r>
      <rPr>
        <b/>
        <sz val="11"/>
        <color theme="1"/>
        <rFont val="Calibri"/>
        <family val="2"/>
        <scheme val="minor"/>
      </rPr>
      <t>combinación sexo-edad-clase social</t>
    </r>
    <r>
      <rPr>
        <sz val="11"/>
        <color theme="1"/>
        <rFont val="Calibri"/>
        <family val="2"/>
        <scheme val="minor"/>
      </rPr>
      <t>.</t>
    </r>
  </si>
  <si>
    <r>
      <t xml:space="preserve">7. Además, se agrupan según el </t>
    </r>
    <r>
      <rPr>
        <b/>
        <sz val="11"/>
        <color theme="1"/>
        <rFont val="Calibri"/>
        <family val="2"/>
        <scheme val="minor"/>
      </rPr>
      <t>ámbito o tipo de situación discursiva</t>
    </r>
    <r>
      <rPr>
        <sz val="11"/>
        <color theme="1"/>
        <rFont val="Calibri"/>
        <family val="2"/>
        <scheme val="minor"/>
      </rPr>
      <t>.</t>
    </r>
  </si>
  <si>
    <r>
      <t xml:space="preserve">8. Esta pagina menciona algunas </t>
    </r>
    <r>
      <rPr>
        <b/>
        <sz val="11"/>
        <color theme="1"/>
        <rFont val="Calibri"/>
        <family val="2"/>
        <scheme val="minor"/>
      </rPr>
      <t>particularidades de hablantes</t>
    </r>
    <r>
      <rPr>
        <sz val="11"/>
        <color theme="1"/>
        <rFont val="Calibri"/>
        <family val="2"/>
        <scheme val="minor"/>
      </rPr>
      <t xml:space="preserve"> (en su mayoría no nativos) que no se incluyen en los cálculos numéricos.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</si>
</sst>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b/>
      <sz val="11"/>
      <color rgb="FF000000"/>
      <name val="Calibri"/>
      <family val="2"/>
    </font>
    <font>
      <sz val="11"/>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color rgb="FF000000"/>
      <name val="Calibri"/>
      <family val="2"/>
      <scheme val="minor"/>
    </font>
    <font>
      <b/>
      <sz val="14"/>
      <color rgb="FFFFFFFF"/>
      <name val="Calibri"/>
      <family val="2"/>
    </font>
    <font>
      <sz val="11"/>
      <color theme="1"/>
      <name val="Calibri"/>
      <family val="2"/>
    </font>
    <font>
      <sz val="11"/>
      <color theme="1"/>
      <name val="Aptos"/>
      <family val="2"/>
    </font>
  </fonts>
  <fills count="32">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rgb="FFF8CBAD"/>
        <bgColor rgb="FFFFFFFF"/>
      </patternFill>
    </fill>
    <fill>
      <patternFill patternType="solid">
        <fgColor rgb="FFFCE4D6"/>
        <bgColor rgb="FFFFFFFF"/>
      </patternFill>
    </fill>
    <fill>
      <patternFill patternType="solid">
        <fgColor theme="9"/>
        <bgColor indexed="64"/>
      </patternFill>
    </fill>
    <fill>
      <patternFill patternType="solid">
        <fgColor theme="8"/>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9" tint="0.39997558519241921"/>
        <bgColor rgb="FFFFFFFF"/>
      </patternFill>
    </fill>
    <fill>
      <patternFill patternType="solid">
        <fgColor theme="7"/>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rgb="FFFFFFFF"/>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rgb="FFFFFFFF"/>
      </patternFill>
    </fill>
    <fill>
      <patternFill patternType="solid">
        <fgColor theme="7" tint="0.79998168889431442"/>
        <bgColor rgb="FFFFFFFF"/>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rgb="FF000000"/>
      </patternFill>
    </fill>
    <fill>
      <patternFill patternType="solid">
        <fgColor rgb="FFFFE699"/>
        <bgColor rgb="FF000000"/>
      </patternFill>
    </fill>
    <fill>
      <patternFill patternType="solid">
        <fgColor rgb="FFA5A5A5"/>
      </patternFill>
    </fill>
    <fill>
      <patternFill patternType="solid">
        <fgColor rgb="FF00B050"/>
        <bgColor rgb="FFFFFFFF"/>
      </patternFill>
    </fill>
    <fill>
      <patternFill patternType="solid">
        <fgColor theme="7" tint="0.39997558519241921"/>
        <bgColor indexed="64"/>
      </patternFill>
    </fill>
    <fill>
      <patternFill patternType="solid">
        <fgColor theme="2" tint="-9.9978637043366805E-2"/>
        <bgColor indexed="64"/>
      </patternFill>
    </fill>
  </fills>
  <borders count="2">
    <border>
      <left/>
      <right/>
      <top/>
      <bottom/>
      <diagonal/>
    </border>
    <border>
      <left style="double">
        <color rgb="FF3F3F3F"/>
      </left>
      <right style="double">
        <color rgb="FF3F3F3F"/>
      </right>
      <top style="double">
        <color rgb="FF3F3F3F"/>
      </top>
      <bottom style="double">
        <color rgb="FF3F3F3F"/>
      </bottom>
      <diagonal/>
    </border>
  </borders>
  <cellStyleXfs count="5">
    <xf numFmtId="0" fontId="0" fillId="0" borderId="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 fillId="28" borderId="1" applyNumberFormat="0" applyAlignment="0" applyProtection="0"/>
  </cellStyleXfs>
  <cellXfs count="67">
    <xf numFmtId="0" fontId="0" fillId="0" borderId="0" xfId="0"/>
    <xf numFmtId="0" fontId="5" fillId="5" borderId="0" xfId="3" applyFont="1" applyFill="1" applyBorder="1"/>
    <xf numFmtId="0" fontId="4" fillId="5" borderId="0" xfId="3" applyFont="1" applyFill="1" applyBorder="1"/>
    <xf numFmtId="0" fontId="4" fillId="6" borderId="0" xfId="2" applyFont="1" applyFill="1" applyBorder="1"/>
    <xf numFmtId="0" fontId="2" fillId="2" borderId="0" xfId="1" applyFont="1"/>
    <xf numFmtId="0" fontId="6" fillId="0" borderId="0" xfId="0" applyFont="1"/>
    <xf numFmtId="0" fontId="0" fillId="0" borderId="0" xfId="0" applyAlignment="1">
      <alignment vertical="center"/>
    </xf>
    <xf numFmtId="0" fontId="0" fillId="7" borderId="0" xfId="0" applyFill="1"/>
    <xf numFmtId="0" fontId="0" fillId="0" borderId="0" xfId="0" applyAlignment="1">
      <alignment horizontal="left"/>
    </xf>
    <xf numFmtId="0" fontId="8" fillId="8" borderId="0" xfId="0" applyFont="1" applyFill="1"/>
    <xf numFmtId="0" fontId="0" fillId="9" borderId="0" xfId="0" applyFill="1"/>
    <xf numFmtId="0" fontId="8" fillId="10" borderId="0" xfId="0" applyFont="1" applyFill="1"/>
    <xf numFmtId="0" fontId="0" fillId="11" borderId="0" xfId="0" applyFill="1"/>
    <xf numFmtId="0" fontId="7" fillId="11" borderId="0" xfId="0" applyFont="1" applyFill="1"/>
    <xf numFmtId="0" fontId="9" fillId="11" borderId="0" xfId="0" applyFont="1" applyFill="1"/>
    <xf numFmtId="0" fontId="7" fillId="9" borderId="0" xfId="0" applyFont="1" applyFill="1"/>
    <xf numFmtId="0" fontId="4" fillId="0" borderId="0" xfId="2" applyFont="1" applyFill="1" applyBorder="1"/>
    <xf numFmtId="0" fontId="4" fillId="14" borderId="0" xfId="2" applyFont="1" applyFill="1" applyBorder="1"/>
    <xf numFmtId="0" fontId="5" fillId="16" borderId="0" xfId="3" applyFont="1" applyFill="1" applyBorder="1"/>
    <xf numFmtId="0" fontId="4" fillId="16" borderId="0" xfId="3" applyFont="1" applyFill="1" applyBorder="1"/>
    <xf numFmtId="0" fontId="4" fillId="12" borderId="0" xfId="2" applyFont="1" applyFill="1" applyBorder="1"/>
    <xf numFmtId="0" fontId="0" fillId="15" borderId="0" xfId="0" applyFill="1"/>
    <xf numFmtId="0" fontId="2" fillId="2" borderId="0" xfId="1" applyNumberFormat="1" applyFont="1" applyAlignment="1">
      <alignment horizontal="left"/>
    </xf>
    <xf numFmtId="0" fontId="7" fillId="0" borderId="0" xfId="0" applyFont="1"/>
    <xf numFmtId="0" fontId="2" fillId="7" borderId="0" xfId="1" applyNumberFormat="1" applyFont="1" applyFill="1" applyAlignment="1">
      <alignment horizontal="left"/>
    </xf>
    <xf numFmtId="0" fontId="7" fillId="15" borderId="0" xfId="0" applyFont="1" applyFill="1"/>
    <xf numFmtId="0" fontId="0" fillId="17" borderId="0" xfId="0" applyFill="1"/>
    <xf numFmtId="0" fontId="2" fillId="7" borderId="0" xfId="1" applyNumberFormat="1" applyFont="1" applyFill="1" applyAlignment="1">
      <alignment horizontal="right"/>
    </xf>
    <xf numFmtId="0" fontId="8" fillId="0" borderId="0" xfId="0" applyFont="1"/>
    <xf numFmtId="0" fontId="8" fillId="13" borderId="0" xfId="0" applyFont="1" applyFill="1"/>
    <xf numFmtId="0" fontId="8" fillId="7" borderId="0" xfId="0" applyFont="1" applyFill="1"/>
    <xf numFmtId="0" fontId="0" fillId="18" borderId="0" xfId="0" applyFill="1"/>
    <xf numFmtId="0" fontId="7" fillId="20" borderId="0" xfId="0" applyFont="1" applyFill="1"/>
    <xf numFmtId="0" fontId="7" fillId="17" borderId="0" xfId="0" applyFont="1" applyFill="1"/>
    <xf numFmtId="0" fontId="4" fillId="19" borderId="0" xfId="2" applyFont="1" applyFill="1" applyBorder="1"/>
    <xf numFmtId="0" fontId="0" fillId="20" borderId="0" xfId="0" applyFill="1"/>
    <xf numFmtId="0" fontId="5" fillId="21" borderId="0" xfId="3" applyFont="1" applyFill="1" applyBorder="1"/>
    <xf numFmtId="0" fontId="4" fillId="21" borderId="0" xfId="3" applyFont="1" applyFill="1" applyBorder="1"/>
    <xf numFmtId="0" fontId="4" fillId="22" borderId="0" xfId="2" applyFont="1" applyFill="1" applyBorder="1"/>
    <xf numFmtId="0" fontId="10" fillId="0" borderId="0" xfId="0" applyFont="1"/>
    <xf numFmtId="0" fontId="2" fillId="13" borderId="0" xfId="1" applyNumberFormat="1" applyFont="1" applyFill="1" applyAlignment="1">
      <alignment horizontal="left"/>
    </xf>
    <xf numFmtId="0" fontId="7" fillId="18" borderId="0" xfId="0" applyFont="1" applyFill="1"/>
    <xf numFmtId="0" fontId="9" fillId="18" borderId="0" xfId="0" applyFont="1" applyFill="1"/>
    <xf numFmtId="0" fontId="2" fillId="0" borderId="0" xfId="1" applyNumberFormat="1" applyFont="1" applyFill="1" applyAlignment="1">
      <alignment horizontal="left"/>
    </xf>
    <xf numFmtId="0" fontId="4" fillId="0" borderId="0" xfId="3" applyFont="1" applyFill="1" applyBorder="1"/>
    <xf numFmtId="0" fontId="0" fillId="23" borderId="0" xfId="0" applyFill="1"/>
    <xf numFmtId="0" fontId="7" fillId="24" borderId="0" xfId="0" applyFont="1" applyFill="1"/>
    <xf numFmtId="0" fontId="0" fillId="25" borderId="0" xfId="0" applyFill="1"/>
    <xf numFmtId="21" fontId="0" fillId="0" borderId="0" xfId="0" applyNumberFormat="1"/>
    <xf numFmtId="46" fontId="7" fillId="24" borderId="0" xfId="0" applyNumberFormat="1" applyFont="1" applyFill="1"/>
    <xf numFmtId="21" fontId="0" fillId="0" borderId="0" xfId="0" applyNumberFormat="1" applyAlignment="1">
      <alignment horizontal="right"/>
    </xf>
    <xf numFmtId="46" fontId="0" fillId="24" borderId="0" xfId="0" applyNumberFormat="1" applyFill="1"/>
    <xf numFmtId="0" fontId="11" fillId="26" borderId="0" xfId="0" applyFont="1" applyFill="1"/>
    <xf numFmtId="0" fontId="12" fillId="27" borderId="0" xfId="0" applyFont="1" applyFill="1"/>
    <xf numFmtId="0" fontId="2" fillId="28" borderId="1" xfId="4"/>
    <xf numFmtId="0" fontId="2" fillId="10" borderId="1" xfId="4" applyFill="1"/>
    <xf numFmtId="0" fontId="12" fillId="0" borderId="0" xfId="0" applyFont="1"/>
    <xf numFmtId="0" fontId="6" fillId="20" borderId="0" xfId="0" applyFont="1" applyFill="1"/>
    <xf numFmtId="0" fontId="11" fillId="0" borderId="0" xfId="0" applyFont="1"/>
    <xf numFmtId="0" fontId="2" fillId="0" borderId="0" xfId="1" applyNumberFormat="1" applyFont="1" applyFill="1" applyAlignment="1">
      <alignment horizontal="right"/>
    </xf>
    <xf numFmtId="0" fontId="5" fillId="29" borderId="0" xfId="2" applyFont="1" applyFill="1" applyBorder="1"/>
    <xf numFmtId="0" fontId="0" fillId="0" borderId="0" xfId="0" applyAlignment="1">
      <alignment vertical="center" wrapText="1"/>
    </xf>
    <xf numFmtId="0" fontId="7" fillId="30" borderId="0" xfId="0" applyFont="1" applyFill="1"/>
    <xf numFmtId="0" fontId="0" fillId="0" borderId="0" xfId="0" applyAlignment="1">
      <alignment wrapText="1"/>
    </xf>
    <xf numFmtId="0" fontId="0" fillId="0" borderId="0" xfId="0" applyAlignment="1">
      <alignment horizontal="left" vertical="center" indent="1"/>
    </xf>
    <xf numFmtId="0" fontId="13" fillId="0" borderId="0" xfId="0" applyFont="1" applyAlignment="1">
      <alignment vertical="center"/>
    </xf>
    <xf numFmtId="0" fontId="0" fillId="31" borderId="0" xfId="0" applyFill="1"/>
  </cellXfs>
  <cellStyles count="5">
    <cellStyle name="20% - Accent2" xfId="2" builtinId="34"/>
    <cellStyle name="40% - Accent2" xfId="3" builtinId="35"/>
    <cellStyle name="Accent2" xfId="1" builtinId="33"/>
    <cellStyle name="Controlecel" xfId="4" builtinId="23"/>
    <cellStyle name="Standaard" xfId="0" builtinId="0"/>
  </cellStyles>
  <dxfs count="251">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gentbe-my.sharepoint.com/personal/fien_delatte_ugent_be/Documents/Chatbestanden%20van%20Microsoft%20Teams/Map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 (2)"/>
      <sheetName val="Blad2"/>
    </sheetNames>
    <sheetDataSet>
      <sheetData sheetId="0" refreshError="1">
        <row r="1">
          <cell r="A1" t="str">
            <v>hablante</v>
          </cell>
          <cell r="B1" t="str">
            <v>palabras</v>
          </cell>
        </row>
        <row r="2">
          <cell r="A2" t="str">
            <v>FA1F1 (8)</v>
          </cell>
          <cell r="B2">
            <v>1557</v>
          </cell>
        </row>
        <row r="3">
          <cell r="A3" t="str">
            <v>FA1F2 (8)</v>
          </cell>
          <cell r="B3">
            <v>954</v>
          </cell>
        </row>
        <row r="4">
          <cell r="A4" t="str">
            <v>FA1F3 (6)</v>
          </cell>
          <cell r="B4">
            <v>221</v>
          </cell>
        </row>
        <row r="5">
          <cell r="A5" t="str">
            <v>FA1M1 (6)</v>
          </cell>
          <cell r="B5">
            <v>302</v>
          </cell>
        </row>
        <row r="6">
          <cell r="A6" t="str">
            <v>FA1M2 (5)</v>
          </cell>
          <cell r="B6">
            <v>71</v>
          </cell>
        </row>
        <row r="7">
          <cell r="A7" t="str">
            <v>1M1</v>
          </cell>
          <cell r="B7">
            <v>6013</v>
          </cell>
        </row>
        <row r="8">
          <cell r="A8" t="str">
            <v>AM1M1 (8)</v>
          </cell>
          <cell r="B8">
            <v>193</v>
          </cell>
        </row>
        <row r="9">
          <cell r="A9" t="str">
            <v>AM1M2</v>
          </cell>
          <cell r="B9">
            <v>111</v>
          </cell>
        </row>
        <row r="10">
          <cell r="A10" t="str">
            <v>AM1M3</v>
          </cell>
          <cell r="B10">
            <v>173</v>
          </cell>
        </row>
        <row r="11">
          <cell r="A11" t="str">
            <v>AM1M4</v>
          </cell>
          <cell r="B11">
            <v>34</v>
          </cell>
        </row>
        <row r="12">
          <cell r="A12" t="str">
            <v>AM1M5</v>
          </cell>
          <cell r="B12">
            <v>105</v>
          </cell>
        </row>
        <row r="13">
          <cell r="A13" t="str">
            <v>AM1M7 (8)</v>
          </cell>
          <cell r="B13">
            <v>1929</v>
          </cell>
        </row>
        <row r="14">
          <cell r="A14" t="str">
            <v>AM1M8</v>
          </cell>
          <cell r="B14">
            <v>148</v>
          </cell>
        </row>
        <row r="15">
          <cell r="A15" t="str">
            <v>AM3F1h (5)</v>
          </cell>
          <cell r="B15">
            <v>49</v>
          </cell>
        </row>
        <row r="16">
          <cell r="A16" t="str">
            <v>AM3F2h (5)</v>
          </cell>
          <cell r="B16">
            <v>55</v>
          </cell>
        </row>
        <row r="17">
          <cell r="A17" t="str">
            <v>AM3F1hi (9)</v>
          </cell>
          <cell r="B17">
            <v>12</v>
          </cell>
        </row>
        <row r="18">
          <cell r="A18" t="str">
            <v>AM3F2hi (9)</v>
          </cell>
          <cell r="B18">
            <v>8</v>
          </cell>
        </row>
        <row r="19">
          <cell r="A19" t="str">
            <v>AM3F4hi1 (6)</v>
          </cell>
          <cell r="B19">
            <v>79</v>
          </cell>
        </row>
        <row r="20">
          <cell r="A20" t="str">
            <v>AM3F4hi2 (4)</v>
          </cell>
          <cell r="B20">
            <v>8</v>
          </cell>
        </row>
        <row r="21">
          <cell r="A21" t="str">
            <v>CBAR3M7hi</v>
          </cell>
          <cell r="B21">
            <v>1</v>
          </cell>
        </row>
        <row r="22">
          <cell r="A22" t="str">
            <v>CFAR3F1hi (±7)</v>
          </cell>
          <cell r="B22">
            <v>21</v>
          </cell>
        </row>
        <row r="23">
          <cell r="A23" t="str">
            <v>CFLOR1F1</v>
          </cell>
          <cell r="B23">
            <v>10</v>
          </cell>
        </row>
        <row r="24">
          <cell r="A24" t="str">
            <v>PEL3F1hi (11)</v>
          </cell>
          <cell r="B24">
            <v>49</v>
          </cell>
        </row>
        <row r="25">
          <cell r="A25" t="str">
            <v>CROPA3F4hi (±2-3)</v>
          </cell>
          <cell r="B25">
            <v>34</v>
          </cell>
        </row>
        <row r="26">
          <cell r="A26" t="str">
            <v>CROPA3F4h (±4-5)</v>
          </cell>
          <cell r="B26">
            <v>73</v>
          </cell>
        </row>
        <row r="27">
          <cell r="A27" t="str">
            <v>CROPA3F6hip (2)</v>
          </cell>
          <cell r="B27">
            <v>1</v>
          </cell>
        </row>
        <row r="28">
          <cell r="A28" t="str">
            <v>CROPA3F5hi (±4)</v>
          </cell>
          <cell r="B28">
            <v>3</v>
          </cell>
        </row>
        <row r="29">
          <cell r="A29" t="str">
            <v>AM1M9 (8)</v>
          </cell>
          <cell r="B29">
            <v>38</v>
          </cell>
        </row>
        <row r="30">
          <cell r="A30" t="str">
            <v>AM1F1 (8)</v>
          </cell>
          <cell r="B30">
            <v>244</v>
          </cell>
        </row>
        <row r="31">
          <cell r="A31" t="str">
            <v>1M2</v>
          </cell>
          <cell r="B31">
            <v>16</v>
          </cell>
        </row>
        <row r="32">
          <cell r="A32" t="str">
            <v>CBAR1F</v>
          </cell>
          <cell r="B32">
            <v>24</v>
          </cell>
        </row>
        <row r="33">
          <cell r="A33" t="str">
            <v>CFAR1F1 (±12)</v>
          </cell>
          <cell r="B33">
            <v>6</v>
          </cell>
        </row>
        <row r="34">
          <cell r="A34" t="str">
            <v>AM1F1he (12)</v>
          </cell>
          <cell r="B34">
            <v>62</v>
          </cell>
        </row>
        <row r="35">
          <cell r="A35" t="str">
            <v>AM1M6 (±25)</v>
          </cell>
          <cell r="B35">
            <v>41</v>
          </cell>
        </row>
        <row r="36">
          <cell r="A36" t="str">
            <v>AM2F1 (19-23)</v>
          </cell>
          <cell r="B36">
            <v>1945</v>
          </cell>
        </row>
        <row r="37">
          <cell r="A37" t="str">
            <v>AM2F2 (19-23)</v>
          </cell>
          <cell r="B37">
            <v>654</v>
          </cell>
        </row>
        <row r="38">
          <cell r="A38" t="str">
            <v>AM2F3 (19-23)</v>
          </cell>
          <cell r="B38">
            <v>897</v>
          </cell>
        </row>
        <row r="39">
          <cell r="A39" t="str">
            <v>AM2M1 (19-23)</v>
          </cell>
          <cell r="B39">
            <v>52</v>
          </cell>
        </row>
        <row r="40">
          <cell r="A40" t="str">
            <v>AM2M2 (19-23)</v>
          </cell>
          <cell r="B40">
            <v>97</v>
          </cell>
        </row>
        <row r="41">
          <cell r="A41" t="str">
            <v>AM2M3 (19-23)</v>
          </cell>
          <cell r="B41">
            <v>2169</v>
          </cell>
        </row>
        <row r="42">
          <cell r="A42" t="str">
            <v>AM2M4 (19-23)</v>
          </cell>
          <cell r="B42">
            <v>575</v>
          </cell>
        </row>
        <row r="43">
          <cell r="A43" t="str">
            <v>AM2M5 (19-23)</v>
          </cell>
          <cell r="B43">
            <v>503</v>
          </cell>
        </row>
        <row r="44">
          <cell r="A44" t="str">
            <v>AM2M6 (19-23)</v>
          </cell>
          <cell r="B44">
            <v>196</v>
          </cell>
        </row>
        <row r="45">
          <cell r="A45" t="str">
            <v>AM2M7 (19-23)</v>
          </cell>
          <cell r="B45">
            <v>103</v>
          </cell>
        </row>
        <row r="46">
          <cell r="A46" t="str">
            <v>descF1</v>
          </cell>
          <cell r="B46">
            <v>110</v>
          </cell>
        </row>
        <row r="47">
          <cell r="A47" t="str">
            <v>descF2</v>
          </cell>
          <cell r="B47">
            <v>686</v>
          </cell>
        </row>
        <row r="48">
          <cell r="A48" t="str">
            <v>AM2M8 (21)</v>
          </cell>
          <cell r="B48">
            <v>2807</v>
          </cell>
        </row>
        <row r="49">
          <cell r="A49" t="str">
            <v>AM2M9 (20)</v>
          </cell>
          <cell r="B49">
            <v>2319</v>
          </cell>
        </row>
        <row r="50">
          <cell r="A50" t="str">
            <v>AM2M10 (20)</v>
          </cell>
          <cell r="B50">
            <v>3031</v>
          </cell>
        </row>
        <row r="51">
          <cell r="A51" t="str">
            <v>conM1</v>
          </cell>
          <cell r="B51">
            <v>134</v>
          </cell>
        </row>
        <row r="52">
          <cell r="A52" t="str">
            <v>conM2</v>
          </cell>
          <cell r="B52">
            <v>17</v>
          </cell>
        </row>
        <row r="53">
          <cell r="A53" t="str">
            <v>CBAR2M1</v>
          </cell>
          <cell r="B53">
            <v>8</v>
          </cell>
        </row>
        <row r="54">
          <cell r="A54" t="str">
            <v>CBAR2M2</v>
          </cell>
          <cell r="B54">
            <v>33</v>
          </cell>
        </row>
        <row r="55">
          <cell r="A55" t="str">
            <v>2F1 (19)</v>
          </cell>
          <cell r="B55">
            <v>2398</v>
          </cell>
        </row>
        <row r="56">
          <cell r="A56" t="str">
            <v>CFAR2F1 (±20-25)</v>
          </cell>
          <cell r="B56">
            <v>62</v>
          </cell>
        </row>
        <row r="57">
          <cell r="A57" t="str">
            <v>CFAR2M1 (±24)</v>
          </cell>
          <cell r="B57">
            <v>12</v>
          </cell>
        </row>
        <row r="58">
          <cell r="A58" t="str">
            <v>CFAR2F2 (±16)</v>
          </cell>
          <cell r="B58">
            <v>88</v>
          </cell>
        </row>
        <row r="59">
          <cell r="A59" t="str">
            <v>FLORe2F1</v>
          </cell>
          <cell r="B59">
            <v>3666</v>
          </cell>
        </row>
        <row r="60">
          <cell r="A60" t="str">
            <v>CFLOR2F1</v>
          </cell>
          <cell r="B60">
            <v>35</v>
          </cell>
        </row>
        <row r="61">
          <cell r="A61" t="str">
            <v>CFLOR2F2</v>
          </cell>
          <cell r="B61">
            <v>47</v>
          </cell>
        </row>
        <row r="62">
          <cell r="A62" t="str">
            <v>PEL2F1 (±24)</v>
          </cell>
          <cell r="B62">
            <v>873</v>
          </cell>
        </row>
        <row r="63">
          <cell r="A63" t="str">
            <v>CPEL2F1</v>
          </cell>
          <cell r="B63">
            <v>376</v>
          </cell>
        </row>
        <row r="64">
          <cell r="A64" t="str">
            <v>PEL2M1 (±24)</v>
          </cell>
          <cell r="B64">
            <v>438</v>
          </cell>
        </row>
        <row r="65">
          <cell r="A65" t="str">
            <v>CROPA2F1</v>
          </cell>
          <cell r="B65">
            <v>476</v>
          </cell>
        </row>
        <row r="66">
          <cell r="A66" t="str">
            <v>CON2M1 (18-20)</v>
          </cell>
          <cell r="B66">
            <v>2954</v>
          </cell>
        </row>
        <row r="67">
          <cell r="A67" t="str">
            <v>CON2M2 (18-20)</v>
          </cell>
          <cell r="B67">
            <v>442</v>
          </cell>
        </row>
        <row r="68">
          <cell r="A68" t="str">
            <v>CON2M3 (18-20)</v>
          </cell>
          <cell r="B68">
            <v>293</v>
          </cell>
        </row>
        <row r="69">
          <cell r="A69" t="str">
            <v>CON2M4 (25)</v>
          </cell>
          <cell r="B69">
            <v>5147</v>
          </cell>
        </row>
        <row r="70">
          <cell r="A70" t="str">
            <v>FA2F1 (19)</v>
          </cell>
          <cell r="B70">
            <v>903</v>
          </cell>
        </row>
        <row r="71">
          <cell r="A71" t="str">
            <v>FA2Fhi (20-25)</v>
          </cell>
          <cell r="B71">
            <v>539</v>
          </cell>
        </row>
        <row r="72">
          <cell r="A72" t="str">
            <v>CBAR2F1</v>
          </cell>
          <cell r="B72">
            <v>5</v>
          </cell>
        </row>
        <row r="73">
          <cell r="A73" t="str">
            <v>CFAR2F4</v>
          </cell>
          <cell r="B73">
            <v>70</v>
          </cell>
        </row>
        <row r="74">
          <cell r="A74" t="str">
            <v>CON2M5</v>
          </cell>
          <cell r="B74">
            <v>2688</v>
          </cell>
        </row>
        <row r="75">
          <cell r="A75" t="str">
            <v>CPEL2F2</v>
          </cell>
          <cell r="B75">
            <v>44</v>
          </cell>
        </row>
        <row r="76">
          <cell r="A76" t="str">
            <v>CPEL2F3</v>
          </cell>
          <cell r="B76">
            <v>52</v>
          </cell>
        </row>
        <row r="77">
          <cell r="A77" t="str">
            <v>CPEL2F4</v>
          </cell>
          <cell r="B77">
            <v>93</v>
          </cell>
        </row>
        <row r="78">
          <cell r="A78" t="str">
            <v>descM1</v>
          </cell>
          <cell r="B78">
            <v>27</v>
          </cell>
        </row>
        <row r="79">
          <cell r="A79" t="str">
            <v>PEL2M2</v>
          </cell>
          <cell r="B79">
            <v>3622</v>
          </cell>
        </row>
        <row r="80">
          <cell r="A80" t="str">
            <v>IRAM2F3_desc2M</v>
          </cell>
          <cell r="B80">
            <v>1</v>
          </cell>
        </row>
        <row r="81">
          <cell r="A81" t="str">
            <v>IR2M1</v>
          </cell>
          <cell r="B81">
            <v>276</v>
          </cell>
        </row>
        <row r="82">
          <cell r="A82" t="str">
            <v>IR2M2</v>
          </cell>
          <cell r="B82">
            <v>509</v>
          </cell>
        </row>
        <row r="83">
          <cell r="A83" t="str">
            <v>IR2M3</v>
          </cell>
          <cell r="B83">
            <v>355</v>
          </cell>
        </row>
        <row r="84">
          <cell r="A84" t="str">
            <v>IRAM2F6_desc1M</v>
          </cell>
          <cell r="B84">
            <v>67</v>
          </cell>
        </row>
        <row r="85">
          <cell r="A85" t="str">
            <v>IRAM2F6_desc2M</v>
          </cell>
          <cell r="B85">
            <v>2</v>
          </cell>
        </row>
        <row r="86">
          <cell r="A86" t="str">
            <v>IR2M4</v>
          </cell>
          <cell r="B86">
            <v>1141</v>
          </cell>
        </row>
        <row r="87">
          <cell r="A87" t="str">
            <v>IR2M5</v>
          </cell>
          <cell r="B87">
            <v>789</v>
          </cell>
        </row>
        <row r="88">
          <cell r="A88" t="str">
            <v>IR2M6</v>
          </cell>
          <cell r="B88">
            <v>157</v>
          </cell>
        </row>
        <row r="89">
          <cell r="A89" t="str">
            <v>FP2M1</v>
          </cell>
          <cell r="B89">
            <v>1176</v>
          </cell>
        </row>
        <row r="90">
          <cell r="A90" t="str">
            <v>FP2M2</v>
          </cell>
          <cell r="B90">
            <v>444</v>
          </cell>
        </row>
        <row r="91">
          <cell r="A91" t="str">
            <v>FP2M3</v>
          </cell>
          <cell r="B91">
            <v>193</v>
          </cell>
        </row>
        <row r="92">
          <cell r="A92" t="str">
            <v>FPAM201_desc1M</v>
          </cell>
          <cell r="B92">
            <v>76</v>
          </cell>
        </row>
        <row r="93">
          <cell r="A93" t="str">
            <v>FPAM201_desc2M</v>
          </cell>
          <cell r="B93">
            <v>48</v>
          </cell>
        </row>
        <row r="94">
          <cell r="A94" t="str">
            <v>FP2M4</v>
          </cell>
          <cell r="B94">
            <v>3758</v>
          </cell>
        </row>
        <row r="95">
          <cell r="A95" t="str">
            <v>FP2M5</v>
          </cell>
          <cell r="B95">
            <v>5219</v>
          </cell>
        </row>
        <row r="96">
          <cell r="A96" t="str">
            <v>FP2M6</v>
          </cell>
          <cell r="B96">
            <v>1849</v>
          </cell>
        </row>
        <row r="97">
          <cell r="A97" t="str">
            <v>FP2M7</v>
          </cell>
          <cell r="B97">
            <v>2150</v>
          </cell>
        </row>
        <row r="98">
          <cell r="A98" t="str">
            <v>FPAM203_desc1M</v>
          </cell>
          <cell r="B98">
            <v>844</v>
          </cell>
        </row>
        <row r="99">
          <cell r="A99" t="str">
            <v>FP2M8</v>
          </cell>
          <cell r="B99">
            <v>3459</v>
          </cell>
        </row>
        <row r="100">
          <cell r="A100" t="str">
            <v>MAM2M1</v>
          </cell>
          <cell r="B100">
            <v>916</v>
          </cell>
        </row>
        <row r="101">
          <cell r="A101" t="str">
            <v>MFA2M1</v>
          </cell>
          <cell r="B101">
            <v>2033</v>
          </cell>
        </row>
        <row r="102">
          <cell r="A102" t="str">
            <v>IR2F1</v>
          </cell>
          <cell r="B102">
            <v>1416</v>
          </cell>
        </row>
        <row r="103">
          <cell r="A103" t="str">
            <v>IR2F2</v>
          </cell>
          <cell r="B103">
            <v>1409</v>
          </cell>
        </row>
        <row r="104">
          <cell r="A104" t="str">
            <v>IR2F3</v>
          </cell>
          <cell r="B104">
            <v>199</v>
          </cell>
        </row>
        <row r="105">
          <cell r="A105" t="str">
            <v>IR2F4</v>
          </cell>
          <cell r="B105">
            <v>312</v>
          </cell>
        </row>
        <row r="106">
          <cell r="A106" t="str">
            <v>IR2F5</v>
          </cell>
          <cell r="B106">
            <v>1309</v>
          </cell>
        </row>
        <row r="107">
          <cell r="A107" t="str">
            <v>IR2F6</v>
          </cell>
          <cell r="B107">
            <v>827</v>
          </cell>
        </row>
        <row r="108">
          <cell r="A108" t="str">
            <v>IR2F7</v>
          </cell>
          <cell r="B108">
            <v>683</v>
          </cell>
        </row>
        <row r="109">
          <cell r="A109" t="str">
            <v>IRAM2F3_desc1F</v>
          </cell>
          <cell r="B109">
            <v>34</v>
          </cell>
        </row>
        <row r="110">
          <cell r="A110" t="str">
            <v>IR2F8</v>
          </cell>
          <cell r="B110">
            <v>2085</v>
          </cell>
        </row>
        <row r="111">
          <cell r="A111" t="str">
            <v>IR2F9</v>
          </cell>
          <cell r="B111">
            <v>2043</v>
          </cell>
        </row>
        <row r="112">
          <cell r="A112" t="str">
            <v>IR2F10</v>
          </cell>
          <cell r="B112">
            <v>389</v>
          </cell>
        </row>
        <row r="113">
          <cell r="A113" t="str">
            <v>IR2F11</v>
          </cell>
          <cell r="B113">
            <v>1164</v>
          </cell>
        </row>
        <row r="114">
          <cell r="A114" t="str">
            <v>IR2F12</v>
          </cell>
          <cell r="B114">
            <v>616</v>
          </cell>
        </row>
        <row r="115">
          <cell r="A115" t="str">
            <v>IR2F13</v>
          </cell>
          <cell r="B115">
            <v>532</v>
          </cell>
        </row>
        <row r="116">
          <cell r="A116" t="str">
            <v>IR2F14</v>
          </cell>
          <cell r="B116">
            <v>364</v>
          </cell>
        </row>
        <row r="117">
          <cell r="A117" t="str">
            <v>IR2F15</v>
          </cell>
          <cell r="B117">
            <v>316</v>
          </cell>
        </row>
        <row r="118">
          <cell r="A118" t="str">
            <v>IR2F16</v>
          </cell>
          <cell r="B118">
            <v>1369</v>
          </cell>
        </row>
        <row r="119">
          <cell r="A119" t="str">
            <v>IR2F17</v>
          </cell>
          <cell r="B119">
            <v>1799</v>
          </cell>
        </row>
        <row r="120">
          <cell r="A120" t="str">
            <v>IR2F18</v>
          </cell>
          <cell r="B120">
            <v>808</v>
          </cell>
        </row>
        <row r="121">
          <cell r="A121" t="str">
            <v>IR2F19</v>
          </cell>
          <cell r="B121">
            <v>1485</v>
          </cell>
        </row>
        <row r="122">
          <cell r="A122" t="str">
            <v>IR2F20</v>
          </cell>
          <cell r="B122">
            <v>808</v>
          </cell>
        </row>
        <row r="123">
          <cell r="A123" t="str">
            <v>IR2F21</v>
          </cell>
          <cell r="B123">
            <v>1106</v>
          </cell>
        </row>
        <row r="124">
          <cell r="A124" t="str">
            <v>IR2F22</v>
          </cell>
          <cell r="B124">
            <v>736</v>
          </cell>
        </row>
        <row r="125">
          <cell r="A125" t="str">
            <v>IR2F23</v>
          </cell>
          <cell r="B125">
            <v>645</v>
          </cell>
        </row>
        <row r="126">
          <cell r="A126" t="str">
            <v>IR2F24</v>
          </cell>
          <cell r="B126">
            <v>1119</v>
          </cell>
        </row>
        <row r="127">
          <cell r="A127" t="str">
            <v>IR2F25</v>
          </cell>
          <cell r="B127">
            <v>637</v>
          </cell>
        </row>
        <row r="128">
          <cell r="A128" t="str">
            <v>IJ2F1</v>
          </cell>
          <cell r="B128">
            <v>1542</v>
          </cell>
        </row>
        <row r="129">
          <cell r="A129" t="str">
            <v>IJ2F2</v>
          </cell>
          <cell r="B129">
            <v>1056</v>
          </cell>
        </row>
        <row r="130">
          <cell r="A130" t="str">
            <v>IIC2F1</v>
          </cell>
          <cell r="B130">
            <v>1206</v>
          </cell>
        </row>
        <row r="131">
          <cell r="A131" t="str">
            <v>IIC2F2</v>
          </cell>
          <cell r="B131">
            <v>453</v>
          </cell>
        </row>
        <row r="132">
          <cell r="A132" t="str">
            <v>IIC2F3</v>
          </cell>
          <cell r="B132">
            <v>1162</v>
          </cell>
        </row>
        <row r="133">
          <cell r="A133" t="str">
            <v>IIC2F4</v>
          </cell>
          <cell r="B133">
            <v>248</v>
          </cell>
        </row>
        <row r="134">
          <cell r="A134" t="str">
            <v>IIC2F5</v>
          </cell>
          <cell r="B134">
            <v>767</v>
          </cell>
        </row>
        <row r="135">
          <cell r="A135" t="str">
            <v>IIC2F6</v>
          </cell>
          <cell r="B135">
            <v>889</v>
          </cell>
        </row>
        <row r="136">
          <cell r="A136" t="str">
            <v>IIC2F7</v>
          </cell>
          <cell r="B136">
            <v>1578</v>
          </cell>
        </row>
        <row r="137">
          <cell r="A137" t="str">
            <v>IIC2F8</v>
          </cell>
          <cell r="B137">
            <v>1140</v>
          </cell>
        </row>
        <row r="138">
          <cell r="A138" t="str">
            <v>IIC2F9</v>
          </cell>
          <cell r="B138">
            <v>336</v>
          </cell>
        </row>
        <row r="139">
          <cell r="A139" t="str">
            <v>LAM2F1</v>
          </cell>
          <cell r="B139">
            <v>3293</v>
          </cell>
        </row>
        <row r="140">
          <cell r="A140" t="str">
            <v>LAM2F2</v>
          </cell>
          <cell r="B140">
            <v>6398</v>
          </cell>
        </row>
        <row r="141">
          <cell r="A141" t="str">
            <v>FP2F1</v>
          </cell>
          <cell r="B141">
            <v>1240</v>
          </cell>
        </row>
        <row r="142">
          <cell r="A142" t="str">
            <v>FP2F2</v>
          </cell>
          <cell r="B142">
            <v>980</v>
          </cell>
        </row>
        <row r="143">
          <cell r="A143" t="str">
            <v>FPAM201_desc1F</v>
          </cell>
          <cell r="B143">
            <v>1</v>
          </cell>
        </row>
        <row r="144">
          <cell r="A144" t="str">
            <v>FP2F3</v>
          </cell>
          <cell r="B144">
            <v>3161</v>
          </cell>
        </row>
        <row r="145">
          <cell r="A145" t="str">
            <v>FP2F4</v>
          </cell>
          <cell r="B145">
            <v>1257</v>
          </cell>
        </row>
        <row r="146">
          <cell r="A146" t="str">
            <v>FP2F5</v>
          </cell>
          <cell r="B146">
            <v>1122</v>
          </cell>
        </row>
        <row r="147">
          <cell r="A147" t="str">
            <v>FP2F6</v>
          </cell>
          <cell r="B147">
            <v>3043</v>
          </cell>
        </row>
        <row r="148">
          <cell r="A148" t="str">
            <v>FP2F7</v>
          </cell>
          <cell r="B148">
            <v>422</v>
          </cell>
        </row>
        <row r="149">
          <cell r="A149" t="str">
            <v>FP2F8</v>
          </cell>
          <cell r="B149">
            <v>382</v>
          </cell>
        </row>
        <row r="150">
          <cell r="A150" t="str">
            <v>FP2F9</v>
          </cell>
          <cell r="B150">
            <v>414</v>
          </cell>
        </row>
        <row r="151">
          <cell r="A151" t="str">
            <v>FP2F10</v>
          </cell>
          <cell r="B151">
            <v>1488</v>
          </cell>
        </row>
        <row r="152">
          <cell r="A152" t="str">
            <v>FP2F11</v>
          </cell>
          <cell r="B152">
            <v>404</v>
          </cell>
        </row>
        <row r="153">
          <cell r="A153" t="str">
            <v>MAM2F1</v>
          </cell>
          <cell r="B153">
            <v>1645</v>
          </cell>
        </row>
        <row r="154">
          <cell r="A154" t="str">
            <v>MAM2F2</v>
          </cell>
          <cell r="B154">
            <v>548</v>
          </cell>
        </row>
        <row r="155">
          <cell r="A155" t="str">
            <v>MAM2F3</v>
          </cell>
          <cell r="B155">
            <v>79</v>
          </cell>
        </row>
        <row r="156">
          <cell r="A156" t="str">
            <v>MAM2F4</v>
          </cell>
          <cell r="B156">
            <v>1191</v>
          </cell>
        </row>
        <row r="157">
          <cell r="A157" t="str">
            <v>MFA2F1</v>
          </cell>
          <cell r="B157">
            <v>691</v>
          </cell>
        </row>
        <row r="158">
          <cell r="A158" t="str">
            <v>MS2F1</v>
          </cell>
          <cell r="B158">
            <v>826</v>
          </cell>
        </row>
        <row r="159">
          <cell r="A159" t="str">
            <v>MS2F2</v>
          </cell>
          <cell r="B159">
            <v>784</v>
          </cell>
        </row>
        <row r="160">
          <cell r="A160" t="str">
            <v>MS2F3</v>
          </cell>
          <cell r="B160">
            <v>1489</v>
          </cell>
        </row>
        <row r="161">
          <cell r="A161" t="str">
            <v>MS2F4</v>
          </cell>
          <cell r="B161">
            <v>905</v>
          </cell>
        </row>
        <row r="162">
          <cell r="A162" t="str">
            <v>MS2F5</v>
          </cell>
          <cell r="B162">
            <v>3238</v>
          </cell>
        </row>
        <row r="163">
          <cell r="A163" t="str">
            <v>MS2F6</v>
          </cell>
          <cell r="B163">
            <v>1502</v>
          </cell>
        </row>
        <row r="164">
          <cell r="A164" t="str">
            <v>MS2F7</v>
          </cell>
          <cell r="B164">
            <v>2519</v>
          </cell>
        </row>
        <row r="165">
          <cell r="A165" t="str">
            <v>MS2F8</v>
          </cell>
          <cell r="B165">
            <v>2383</v>
          </cell>
        </row>
        <row r="166">
          <cell r="A166" t="str">
            <v>MS2F9</v>
          </cell>
          <cell r="B166">
            <v>2421</v>
          </cell>
        </row>
        <row r="167">
          <cell r="A167" t="str">
            <v>MS2F10</v>
          </cell>
          <cell r="B167">
            <v>319</v>
          </cell>
        </row>
        <row r="168">
          <cell r="A168" t="str">
            <v>MS2F11</v>
          </cell>
          <cell r="B168">
            <v>23</v>
          </cell>
        </row>
        <row r="169">
          <cell r="A169" t="str">
            <v>MS2F12</v>
          </cell>
          <cell r="B169">
            <v>146</v>
          </cell>
        </row>
        <row r="170">
          <cell r="A170" t="str">
            <v>MS2F13</v>
          </cell>
          <cell r="B170">
            <v>462</v>
          </cell>
        </row>
        <row r="171">
          <cell r="A171" t="str">
            <v>MS2F14</v>
          </cell>
          <cell r="B171">
            <v>1245</v>
          </cell>
        </row>
        <row r="172">
          <cell r="A172" t="str">
            <v>MS2F15</v>
          </cell>
          <cell r="B172">
            <v>584</v>
          </cell>
        </row>
        <row r="173">
          <cell r="A173" t="str">
            <v>MS2M1</v>
          </cell>
          <cell r="B173">
            <v>562</v>
          </cell>
        </row>
        <row r="174">
          <cell r="A174" t="str">
            <v>MS2M2</v>
          </cell>
          <cell r="B174">
            <v>658</v>
          </cell>
        </row>
        <row r="175">
          <cell r="A175" t="str">
            <v>MS2M3</v>
          </cell>
          <cell r="B175">
            <v>488</v>
          </cell>
        </row>
        <row r="176">
          <cell r="A176" t="str">
            <v>MS2M4</v>
          </cell>
          <cell r="B176">
            <v>36</v>
          </cell>
        </row>
        <row r="177">
          <cell r="A177" t="str">
            <v>MS2M5</v>
          </cell>
          <cell r="B177">
            <v>2987</v>
          </cell>
        </row>
        <row r="178">
          <cell r="A178" t="str">
            <v>MS2M6</v>
          </cell>
          <cell r="B178">
            <v>1051</v>
          </cell>
        </row>
        <row r="179">
          <cell r="A179" t="str">
            <v>MS2M7</v>
          </cell>
          <cell r="B179">
            <v>2213</v>
          </cell>
        </row>
        <row r="180">
          <cell r="A180" t="str">
            <v>MSAM201_desc1F</v>
          </cell>
          <cell r="B180">
            <v>248</v>
          </cell>
        </row>
        <row r="181">
          <cell r="A181" t="str">
            <v>MSAM201_desc1M</v>
          </cell>
          <cell r="B181">
            <v>88</v>
          </cell>
        </row>
        <row r="182">
          <cell r="A182" t="str">
            <v>RE2F1</v>
          </cell>
          <cell r="B182">
            <v>1870</v>
          </cell>
        </row>
        <row r="183">
          <cell r="A183" t="str">
            <v>RE2F2</v>
          </cell>
          <cell r="B183">
            <v>1079</v>
          </cell>
        </row>
        <row r="184">
          <cell r="A184" t="str">
            <v>RE2F3</v>
          </cell>
          <cell r="B184">
            <v>1391</v>
          </cell>
        </row>
        <row r="185">
          <cell r="A185" t="str">
            <v>RE2F4</v>
          </cell>
          <cell r="B185">
            <v>1640</v>
          </cell>
        </row>
        <row r="186">
          <cell r="A186" t="str">
            <v>RE2F5</v>
          </cell>
          <cell r="B186">
            <v>1070</v>
          </cell>
        </row>
        <row r="187">
          <cell r="A187" t="str">
            <v>RE2F6</v>
          </cell>
          <cell r="B187">
            <v>636</v>
          </cell>
        </row>
        <row r="188">
          <cell r="A188" t="str">
            <v>RE2F7</v>
          </cell>
          <cell r="B188">
            <v>3199</v>
          </cell>
        </row>
        <row r="189">
          <cell r="A189" t="str">
            <v>RE2F8</v>
          </cell>
          <cell r="B189">
            <v>1101</v>
          </cell>
        </row>
        <row r="190">
          <cell r="A190" t="str">
            <v>RE2F9</v>
          </cell>
          <cell r="B190">
            <v>2666</v>
          </cell>
        </row>
        <row r="191">
          <cell r="A191" t="str">
            <v>RE2F10</v>
          </cell>
          <cell r="B191">
            <v>1124</v>
          </cell>
        </row>
        <row r="192">
          <cell r="A192" t="str">
            <v>RE2M1</v>
          </cell>
          <cell r="B192">
            <v>1081</v>
          </cell>
        </row>
        <row r="193">
          <cell r="A193" t="str">
            <v>RE2M2</v>
          </cell>
          <cell r="B193">
            <v>515</v>
          </cell>
        </row>
        <row r="194">
          <cell r="A194" t="str">
            <v>VV2F1</v>
          </cell>
          <cell r="B194">
            <v>1646</v>
          </cell>
        </row>
        <row r="195">
          <cell r="A195" t="str">
            <v>VV2F2</v>
          </cell>
          <cell r="B195">
            <v>1882</v>
          </cell>
        </row>
        <row r="196">
          <cell r="A196" t="str">
            <v>VV2F3</v>
          </cell>
          <cell r="B196">
            <v>1740</v>
          </cell>
        </row>
        <row r="197">
          <cell r="A197" t="str">
            <v>VV2F4</v>
          </cell>
          <cell r="B197">
            <v>1219</v>
          </cell>
        </row>
        <row r="198">
          <cell r="A198" t="str">
            <v>VV2F5</v>
          </cell>
          <cell r="B198">
            <v>1572</v>
          </cell>
        </row>
        <row r="199">
          <cell r="A199" t="str">
            <v>VV2F6</v>
          </cell>
          <cell r="B199">
            <v>2392</v>
          </cell>
        </row>
        <row r="200">
          <cell r="A200" t="str">
            <v>VV2F7</v>
          </cell>
          <cell r="B200">
            <v>1400</v>
          </cell>
        </row>
        <row r="201">
          <cell r="A201" t="str">
            <v>VY2F8 = VV2F8</v>
          </cell>
          <cell r="B201">
            <v>610</v>
          </cell>
        </row>
        <row r="202">
          <cell r="A202" t="str">
            <v>VV2M1</v>
          </cell>
          <cell r="B202">
            <v>1040</v>
          </cell>
        </row>
        <row r="203">
          <cell r="A203" t="str">
            <v>VV2M2</v>
          </cell>
          <cell r="B203">
            <v>986</v>
          </cell>
        </row>
        <row r="204">
          <cell r="A204" t="str">
            <v>VV2M3</v>
          </cell>
          <cell r="B204">
            <v>1124</v>
          </cell>
        </row>
        <row r="205">
          <cell r="A205" t="str">
            <v>VV2M4</v>
          </cell>
          <cell r="B205">
            <v>717</v>
          </cell>
        </row>
        <row r="206">
          <cell r="A206" t="str">
            <v>VV2M5</v>
          </cell>
          <cell r="B206">
            <v>1449</v>
          </cell>
        </row>
        <row r="207">
          <cell r="A207" t="str">
            <v>VV2M6</v>
          </cell>
          <cell r="B207">
            <v>982</v>
          </cell>
        </row>
        <row r="208">
          <cell r="A208" t="str">
            <v>VV2M7</v>
          </cell>
          <cell r="B208">
            <v>2523</v>
          </cell>
        </row>
        <row r="209">
          <cell r="A209" t="str">
            <v>VV2M8</v>
          </cell>
          <cell r="B209">
            <v>580</v>
          </cell>
        </row>
        <row r="210">
          <cell r="A210" t="str">
            <v>VV2M9</v>
          </cell>
          <cell r="B210">
            <v>1143</v>
          </cell>
        </row>
        <row r="211">
          <cell r="A211" t="str">
            <v>VV2M10</v>
          </cell>
          <cell r="B211">
            <v>816</v>
          </cell>
        </row>
        <row r="212">
          <cell r="A212" t="str">
            <v>MSFA2F01_desc1F</v>
          </cell>
          <cell r="B212">
            <v>5</v>
          </cell>
        </row>
        <row r="213">
          <cell r="A213" t="str">
            <v>MSAM2F05_desc1M</v>
          </cell>
          <cell r="B213">
            <v>9</v>
          </cell>
        </row>
        <row r="214">
          <cell r="A214" t="str">
            <v>MSAM2F05_desc1F</v>
          </cell>
          <cell r="B214">
            <v>11</v>
          </cell>
        </row>
        <row r="215">
          <cell r="A215" t="str">
            <v>PROF1</v>
          </cell>
          <cell r="B215">
            <v>1</v>
          </cell>
        </row>
        <row r="216">
          <cell r="A216" t="str">
            <v>PROF2</v>
          </cell>
          <cell r="B216">
            <v>2</v>
          </cell>
        </row>
        <row r="217">
          <cell r="A217" t="str">
            <v>PROF3</v>
          </cell>
          <cell r="B217">
            <v>2</v>
          </cell>
        </row>
        <row r="218">
          <cell r="A218" t="str">
            <v>FA3F1 (±35)</v>
          </cell>
          <cell r="B218">
            <v>60</v>
          </cell>
        </row>
        <row r="219">
          <cell r="A219" t="str">
            <v>FA3F2 (±35)</v>
          </cell>
          <cell r="B219">
            <v>65</v>
          </cell>
        </row>
        <row r="220">
          <cell r="A220" t="str">
            <v>FA3F3 (±35)</v>
          </cell>
          <cell r="B220">
            <v>81</v>
          </cell>
        </row>
        <row r="221">
          <cell r="A221" t="str">
            <v>3F1 (53)</v>
          </cell>
          <cell r="B221">
            <v>13136</v>
          </cell>
        </row>
        <row r="222">
          <cell r="A222" t="str">
            <v>AM3F1</v>
          </cell>
          <cell r="B222">
            <v>4112</v>
          </cell>
        </row>
        <row r="223">
          <cell r="A223" t="str">
            <v>AM3F2</v>
          </cell>
          <cell r="B223">
            <v>5164</v>
          </cell>
        </row>
        <row r="224">
          <cell r="A224" t="str">
            <v>AM3F3 (±50)</v>
          </cell>
          <cell r="B224">
            <v>3964</v>
          </cell>
        </row>
        <row r="225">
          <cell r="A225" t="str">
            <v>AM3F4 (±40)</v>
          </cell>
          <cell r="B225">
            <v>2867</v>
          </cell>
        </row>
        <row r="226">
          <cell r="A226" t="str">
            <v>AM3F4e (±40)</v>
          </cell>
          <cell r="B226">
            <v>72</v>
          </cell>
        </row>
        <row r="227">
          <cell r="A227" t="str">
            <v>AM3F5</v>
          </cell>
          <cell r="B227">
            <v>16</v>
          </cell>
        </row>
        <row r="228">
          <cell r="A228" t="str">
            <v>3F2 (±55)</v>
          </cell>
          <cell r="B228">
            <v>7637</v>
          </cell>
        </row>
        <row r="229">
          <cell r="A229" t="str">
            <v>4F1e (±38)</v>
          </cell>
          <cell r="B229">
            <v>94</v>
          </cell>
        </row>
        <row r="230">
          <cell r="A230" t="str">
            <v>CON4F13hi = CON4F13_hi (42)</v>
          </cell>
          <cell r="B230">
            <v>667</v>
          </cell>
        </row>
        <row r="231">
          <cell r="A231" t="str">
            <v>PEL3F1 (±45)</v>
          </cell>
          <cell r="B231">
            <v>15554</v>
          </cell>
        </row>
        <row r="232">
          <cell r="A232" t="str">
            <v>BAR3M1 (35-40)</v>
          </cell>
          <cell r="B232">
            <v>7597</v>
          </cell>
        </row>
        <row r="233">
          <cell r="A233" t="str">
            <v>CBAR3F1</v>
          </cell>
          <cell r="B233">
            <v>16</v>
          </cell>
        </row>
        <row r="234">
          <cell r="A234" t="str">
            <v>CBAR3F2</v>
          </cell>
          <cell r="B234">
            <v>24</v>
          </cell>
        </row>
        <row r="235">
          <cell r="A235" t="str">
            <v>CBAR3F3</v>
          </cell>
          <cell r="B235">
            <v>21</v>
          </cell>
        </row>
        <row r="236">
          <cell r="A236" t="str">
            <v>CBAR3F4</v>
          </cell>
          <cell r="B236">
            <v>34</v>
          </cell>
        </row>
        <row r="237">
          <cell r="A237" t="str">
            <v>CBAR 3F5</v>
          </cell>
          <cell r="B237">
            <v>18</v>
          </cell>
        </row>
        <row r="238">
          <cell r="A238" t="str">
            <v>CBAR3F6</v>
          </cell>
          <cell r="B238">
            <v>21</v>
          </cell>
        </row>
        <row r="239">
          <cell r="A239" t="str">
            <v>CBAR3F8</v>
          </cell>
          <cell r="B239">
            <v>4</v>
          </cell>
        </row>
        <row r="240">
          <cell r="A240" t="str">
            <v>CBAR3F9</v>
          </cell>
          <cell r="B240">
            <v>35</v>
          </cell>
        </row>
        <row r="241">
          <cell r="A241" t="str">
            <v>CBAR3M1</v>
          </cell>
          <cell r="B241">
            <v>666</v>
          </cell>
        </row>
        <row r="242">
          <cell r="A242" t="str">
            <v>CBAR3F10</v>
          </cell>
          <cell r="B242">
            <v>134</v>
          </cell>
        </row>
        <row r="243">
          <cell r="A243" t="str">
            <v>PBAR3M1</v>
          </cell>
          <cell r="B243">
            <v>8</v>
          </cell>
        </row>
        <row r="244">
          <cell r="A244" t="str">
            <v>CBAR3M2 (±50)</v>
          </cell>
          <cell r="B244">
            <v>14</v>
          </cell>
        </row>
        <row r="245">
          <cell r="A245" t="str">
            <v>CBAR3F11</v>
          </cell>
          <cell r="B245">
            <v>3</v>
          </cell>
        </row>
        <row r="246">
          <cell r="A246" t="str">
            <v>CBAR3F12</v>
          </cell>
          <cell r="B246">
            <v>23</v>
          </cell>
        </row>
        <row r="247">
          <cell r="A247" t="str">
            <v>CBAR3F13</v>
          </cell>
          <cell r="B247">
            <v>41</v>
          </cell>
        </row>
        <row r="248">
          <cell r="A248" t="str">
            <v>CBAR3F14</v>
          </cell>
          <cell r="B248">
            <v>50</v>
          </cell>
        </row>
        <row r="249">
          <cell r="A249" t="str">
            <v>CBAR2M1e</v>
          </cell>
          <cell r="B249">
            <v>701</v>
          </cell>
        </row>
        <row r="250">
          <cell r="A250" t="str">
            <v>CBAR3M3</v>
          </cell>
          <cell r="B250">
            <v>139</v>
          </cell>
        </row>
        <row r="251">
          <cell r="A251" t="str">
            <v>CBAR3M4</v>
          </cell>
          <cell r="B251">
            <v>15</v>
          </cell>
        </row>
        <row r="252">
          <cell r="A252" t="str">
            <v>CBAR3M5</v>
          </cell>
          <cell r="B252">
            <v>52</v>
          </cell>
        </row>
        <row r="253">
          <cell r="A253" t="str">
            <v>CBAR3M6</v>
          </cell>
          <cell r="B253">
            <v>93</v>
          </cell>
        </row>
        <row r="254">
          <cell r="A254" t="str">
            <v>CBAR3F15</v>
          </cell>
          <cell r="B254">
            <v>172</v>
          </cell>
        </row>
        <row r="255">
          <cell r="A255" t="str">
            <v>CBAR3M7</v>
          </cell>
          <cell r="B255">
            <v>13</v>
          </cell>
        </row>
        <row r="256">
          <cell r="A256" t="str">
            <v>FARj3M1 (±50-55)</v>
          </cell>
          <cell r="B256">
            <v>4318</v>
          </cell>
        </row>
        <row r="257">
          <cell r="A257" t="str">
            <v>FARe3M2 (±32)</v>
          </cell>
          <cell r="B257">
            <v>2986</v>
          </cell>
        </row>
        <row r="258">
          <cell r="A258" t="str">
            <v>CFAR3M1</v>
          </cell>
          <cell r="B258">
            <v>83</v>
          </cell>
        </row>
        <row r="259">
          <cell r="A259" t="str">
            <v>CFAR3F1 (±34)</v>
          </cell>
          <cell r="B259">
            <v>170</v>
          </cell>
        </row>
        <row r="260">
          <cell r="A260" t="str">
            <v>CFAR3F2 (±50)</v>
          </cell>
          <cell r="B260">
            <v>42</v>
          </cell>
        </row>
        <row r="261">
          <cell r="A261" t="str">
            <v>CFAR3F3 (50-55)</v>
          </cell>
          <cell r="B261">
            <v>25</v>
          </cell>
        </row>
        <row r="262">
          <cell r="A262" t="str">
            <v>CFAR3F3e (50-55)</v>
          </cell>
          <cell r="B262">
            <v>33</v>
          </cell>
        </row>
        <row r="263">
          <cell r="A263" t="str">
            <v>CFAR3F4 (±40)</v>
          </cell>
          <cell r="B263">
            <v>31</v>
          </cell>
        </row>
        <row r="264">
          <cell r="A264" t="str">
            <v>CFAR3M2 (30-35)</v>
          </cell>
          <cell r="B264">
            <v>197</v>
          </cell>
        </row>
        <row r="265">
          <cell r="A265" t="str">
            <v>CFAR3M3</v>
          </cell>
          <cell r="B265">
            <v>22</v>
          </cell>
        </row>
        <row r="266">
          <cell r="A266" t="str">
            <v>CFAR3F5 (±40)</v>
          </cell>
          <cell r="B266">
            <v>118</v>
          </cell>
        </row>
        <row r="267">
          <cell r="A267" t="str">
            <v>CFAR3F6 (±50)</v>
          </cell>
          <cell r="B267">
            <v>54</v>
          </cell>
        </row>
        <row r="268">
          <cell r="A268" t="str">
            <v>CFAR3F7 (35-40)</v>
          </cell>
          <cell r="B268">
            <v>18</v>
          </cell>
        </row>
        <row r="269">
          <cell r="A269" t="str">
            <v>CFAR3F8 (±55)</v>
          </cell>
          <cell r="B269">
            <v>49</v>
          </cell>
        </row>
        <row r="270">
          <cell r="A270" t="str">
            <v>CFAR3M4 (50-55)</v>
          </cell>
          <cell r="B270">
            <v>21</v>
          </cell>
        </row>
        <row r="271">
          <cell r="A271" t="str">
            <v>CFAR3M5 (±50)</v>
          </cell>
          <cell r="B271">
            <v>46</v>
          </cell>
        </row>
        <row r="272">
          <cell r="A272" t="str">
            <v>CFAR3M6 (±35)</v>
          </cell>
          <cell r="B272">
            <v>77</v>
          </cell>
        </row>
        <row r="273">
          <cell r="A273" t="str">
            <v>CFAR3F10 (±55)</v>
          </cell>
          <cell r="B273">
            <v>18</v>
          </cell>
        </row>
        <row r="274">
          <cell r="A274" t="str">
            <v>CFAR3M7 (±40)</v>
          </cell>
          <cell r="B274">
            <v>143</v>
          </cell>
        </row>
        <row r="275">
          <cell r="A275" t="str">
            <v>CFAR3M7e</v>
          </cell>
          <cell r="B275">
            <v>144</v>
          </cell>
        </row>
        <row r="276">
          <cell r="A276" t="str">
            <v>CFAR3F11 (±50)</v>
          </cell>
          <cell r="B276">
            <v>330</v>
          </cell>
        </row>
        <row r="277">
          <cell r="A277" t="str">
            <v>FLORe3M1</v>
          </cell>
          <cell r="B277">
            <v>945</v>
          </cell>
        </row>
        <row r="278">
          <cell r="A278" t="str">
            <v>FLORj3F1</v>
          </cell>
          <cell r="B278">
            <v>517</v>
          </cell>
        </row>
        <row r="279">
          <cell r="A279" t="str">
            <v>CFLOR3F1</v>
          </cell>
          <cell r="B279">
            <v>209</v>
          </cell>
        </row>
        <row r="280">
          <cell r="A280" t="str">
            <v>CFLOR3F2</v>
          </cell>
          <cell r="B280">
            <v>14</v>
          </cell>
        </row>
        <row r="281">
          <cell r="A281" t="str">
            <v>CFLOR3F3</v>
          </cell>
          <cell r="B281">
            <v>8</v>
          </cell>
        </row>
        <row r="282">
          <cell r="A282" t="str">
            <v>CFLOR3F4</v>
          </cell>
          <cell r="B282">
            <v>11</v>
          </cell>
        </row>
        <row r="283">
          <cell r="A283" t="str">
            <v>CFLOR3F5</v>
          </cell>
          <cell r="B283">
            <v>53</v>
          </cell>
        </row>
        <row r="284">
          <cell r="A284" t="str">
            <v>CFLOR3F6</v>
          </cell>
          <cell r="B284">
            <v>183</v>
          </cell>
        </row>
        <row r="285">
          <cell r="A285" t="str">
            <v>CFLOR3M1</v>
          </cell>
          <cell r="B285">
            <v>35</v>
          </cell>
        </row>
        <row r="286">
          <cell r="A286" t="str">
            <v>CFLOR3M2</v>
          </cell>
          <cell r="B286">
            <v>236</v>
          </cell>
        </row>
        <row r="287">
          <cell r="A287" t="str">
            <v>CFLOR3F7</v>
          </cell>
          <cell r="B287">
            <v>26</v>
          </cell>
        </row>
        <row r="288">
          <cell r="A288" t="str">
            <v>CFLOR3M3</v>
          </cell>
          <cell r="B288">
            <v>82</v>
          </cell>
        </row>
        <row r="289">
          <cell r="A289" t="str">
            <v>CFLOR3F8</v>
          </cell>
          <cell r="B289">
            <v>48</v>
          </cell>
        </row>
        <row r="290">
          <cell r="A290" t="str">
            <v>CFLOR3M4</v>
          </cell>
          <cell r="B290">
            <v>51</v>
          </cell>
        </row>
        <row r="291">
          <cell r="A291" t="str">
            <v>3F2h (31)</v>
          </cell>
          <cell r="B291">
            <v>1150</v>
          </cell>
        </row>
        <row r="292">
          <cell r="A292" t="str">
            <v>PEL3F2 (35-40)</v>
          </cell>
          <cell r="B292">
            <v>17414</v>
          </cell>
        </row>
        <row r="293">
          <cell r="A293" t="str">
            <v>PEL3M1 (35-40)</v>
          </cell>
          <cell r="B293">
            <v>7941</v>
          </cell>
        </row>
        <row r="294">
          <cell r="A294" t="str">
            <v>CPEL3F1 (±32)</v>
          </cell>
          <cell r="B294">
            <v>6</v>
          </cell>
        </row>
        <row r="295">
          <cell r="A295" t="str">
            <v>CPEL3F2 (±35)</v>
          </cell>
          <cell r="B295">
            <v>182</v>
          </cell>
        </row>
        <row r="296">
          <cell r="A296" t="str">
            <v>CPEL3F3 (±35)</v>
          </cell>
          <cell r="B296">
            <v>1</v>
          </cell>
        </row>
        <row r="297">
          <cell r="A297" t="str">
            <v>CPEL3M2 (±30)</v>
          </cell>
          <cell r="B297">
            <v>2413</v>
          </cell>
        </row>
        <row r="298">
          <cell r="A298" t="str">
            <v>CPEL3F6 (30-32)</v>
          </cell>
          <cell r="B298">
            <v>282</v>
          </cell>
        </row>
        <row r="299">
          <cell r="A299" t="str">
            <v>CPEL3F7 (±35)</v>
          </cell>
          <cell r="B299">
            <v>2421</v>
          </cell>
        </row>
        <row r="300">
          <cell r="A300" t="str">
            <v>PELj3M1 (35-40)</v>
          </cell>
          <cell r="B300">
            <v>1123</v>
          </cell>
        </row>
        <row r="301">
          <cell r="A301" t="str">
            <v>CPEL3F8 (45-50)</v>
          </cell>
          <cell r="B301">
            <v>249</v>
          </cell>
        </row>
        <row r="302">
          <cell r="A302" t="str">
            <v>CROPA3F1</v>
          </cell>
          <cell r="B302">
            <v>275</v>
          </cell>
        </row>
        <row r="303">
          <cell r="A303" t="str">
            <v>CROPA3F2</v>
          </cell>
          <cell r="B303">
            <v>188</v>
          </cell>
        </row>
        <row r="304">
          <cell r="A304" t="str">
            <v>CROPA3F3</v>
          </cell>
          <cell r="B304">
            <v>201</v>
          </cell>
        </row>
        <row r="305">
          <cell r="A305" t="str">
            <v>ROPAe3F1 (±40)</v>
          </cell>
          <cell r="B305">
            <v>3565</v>
          </cell>
        </row>
        <row r="306">
          <cell r="A306" t="str">
            <v>CROPA3F4 (±35)</v>
          </cell>
          <cell r="B306">
            <v>1140</v>
          </cell>
        </row>
        <row r="307">
          <cell r="A307" t="str">
            <v>PROPA3M1 (±50)</v>
          </cell>
          <cell r="B307">
            <v>63</v>
          </cell>
        </row>
        <row r="308">
          <cell r="A308" t="str">
            <v>CROPA3F5 (±30-35)</v>
          </cell>
          <cell r="B308">
            <v>478</v>
          </cell>
        </row>
        <row r="309">
          <cell r="A309" t="str">
            <v>CROPA3F6 (±30-35)</v>
          </cell>
          <cell r="B309">
            <v>897</v>
          </cell>
        </row>
        <row r="310">
          <cell r="A310" t="str">
            <v>con3F1</v>
          </cell>
          <cell r="B310">
            <v>354</v>
          </cell>
        </row>
        <row r="311">
          <cell r="A311" t="str">
            <v>CROPA3F8</v>
          </cell>
          <cell r="B311">
            <v>170</v>
          </cell>
        </row>
        <row r="312">
          <cell r="A312" t="str">
            <v>CROPA3F9</v>
          </cell>
          <cell r="B312">
            <v>84</v>
          </cell>
        </row>
        <row r="313">
          <cell r="A313" t="str">
            <v>CROPA3F10</v>
          </cell>
          <cell r="B313">
            <v>555</v>
          </cell>
        </row>
        <row r="314">
          <cell r="A314" t="str">
            <v>ROPAj3F1h (35)</v>
          </cell>
          <cell r="B314">
            <v>298</v>
          </cell>
        </row>
        <row r="315">
          <cell r="A315" t="str">
            <v>con3F2</v>
          </cell>
          <cell r="B315">
            <v>194</v>
          </cell>
        </row>
        <row r="316">
          <cell r="A316" t="str">
            <v>PROPA3M2</v>
          </cell>
          <cell r="B316">
            <v>34</v>
          </cell>
        </row>
        <row r="317">
          <cell r="A317" t="str">
            <v>CROPA3F11</v>
          </cell>
          <cell r="B317">
            <v>611</v>
          </cell>
        </row>
        <row r="318">
          <cell r="A318" t="str">
            <v>CROPA3F12</v>
          </cell>
          <cell r="B318">
            <v>552</v>
          </cell>
        </row>
        <row r="319">
          <cell r="A319" t="str">
            <v>CROPA2F1m</v>
          </cell>
          <cell r="B319">
            <v>278</v>
          </cell>
        </row>
        <row r="320">
          <cell r="A320" t="str">
            <v>PROPA3M3</v>
          </cell>
          <cell r="B320">
            <v>3</v>
          </cell>
        </row>
        <row r="321">
          <cell r="A321" t="str">
            <v>ROPAj3F2 (±55)</v>
          </cell>
          <cell r="B321">
            <v>10800</v>
          </cell>
        </row>
        <row r="322">
          <cell r="A322" t="str">
            <v>con3F3</v>
          </cell>
          <cell r="B322">
            <v>70</v>
          </cell>
        </row>
        <row r="323">
          <cell r="A323" t="str">
            <v>ALBJ3M1 = ALBj3M1 (±50)</v>
          </cell>
          <cell r="B323">
            <v>1266</v>
          </cell>
        </row>
        <row r="324">
          <cell r="A324" t="str">
            <v>ALBe3M1 (±55)</v>
          </cell>
          <cell r="B324">
            <v>563</v>
          </cell>
        </row>
        <row r="325">
          <cell r="A325" t="str">
            <v>ALBe3M2 (±35)</v>
          </cell>
          <cell r="B325">
            <v>140</v>
          </cell>
        </row>
        <row r="326">
          <cell r="A326" t="str">
            <v>CROPA4F12hi (±50-55)</v>
          </cell>
          <cell r="B326">
            <v>14</v>
          </cell>
        </row>
        <row r="327">
          <cell r="A327" t="str">
            <v>CROPA3M1 (49)</v>
          </cell>
          <cell r="B327">
            <v>230</v>
          </cell>
        </row>
        <row r="328">
          <cell r="A328" t="str">
            <v>CROPA3F13 (±55)</v>
          </cell>
          <cell r="B328">
            <v>19</v>
          </cell>
        </row>
        <row r="329">
          <cell r="A329" t="str">
            <v>ALBj3M1e (±40)</v>
          </cell>
          <cell r="B329">
            <v>520</v>
          </cell>
        </row>
        <row r="330">
          <cell r="A330" t="str">
            <v>ALBe3M3 (±50)</v>
          </cell>
          <cell r="B330">
            <v>2315</v>
          </cell>
        </row>
        <row r="331">
          <cell r="A331" t="str">
            <v>ALBe3M4 (±50)</v>
          </cell>
          <cell r="B331">
            <v>462</v>
          </cell>
        </row>
        <row r="332">
          <cell r="A332" t="str">
            <v>PR3F1 (35-40)</v>
          </cell>
          <cell r="B332">
            <v>71</v>
          </cell>
        </row>
        <row r="333">
          <cell r="A333" t="str">
            <v>AM1M7p (±45-50)</v>
          </cell>
          <cell r="B333">
            <v>1729</v>
          </cell>
        </row>
        <row r="334">
          <cell r="A334" t="str">
            <v>AM1M7m (±40-45)</v>
          </cell>
          <cell r="B334">
            <v>808</v>
          </cell>
        </row>
        <row r="335">
          <cell r="A335" t="str">
            <v>FA3M1 (±55)</v>
          </cell>
          <cell r="B335">
            <v>1804</v>
          </cell>
        </row>
        <row r="336">
          <cell r="A336" t="str">
            <v>EST3F</v>
          </cell>
          <cell r="B336">
            <v>36</v>
          </cell>
        </row>
        <row r="337">
          <cell r="A337" t="str">
            <v>EST3F2</v>
          </cell>
          <cell r="B337">
            <v>29</v>
          </cell>
        </row>
        <row r="338">
          <cell r="A338" t="str">
            <v>FA3Fm</v>
          </cell>
          <cell r="B338">
            <v>1331</v>
          </cell>
        </row>
        <row r="339">
          <cell r="A339" t="str">
            <v>FA3Mp</v>
          </cell>
          <cell r="B339">
            <v>99</v>
          </cell>
        </row>
        <row r="340">
          <cell r="A340" t="str">
            <v>3M1</v>
          </cell>
          <cell r="B340">
            <v>64</v>
          </cell>
        </row>
        <row r="341">
          <cell r="A341" t="str">
            <v>PUBMdes1</v>
          </cell>
          <cell r="B341">
            <v>83</v>
          </cell>
        </row>
        <row r="342">
          <cell r="A342" t="str">
            <v>descM2</v>
          </cell>
          <cell r="B342">
            <v>34</v>
          </cell>
        </row>
        <row r="343">
          <cell r="A343" t="str">
            <v>ROPAj3F1 (56)</v>
          </cell>
          <cell r="B343">
            <v>15441</v>
          </cell>
        </row>
        <row r="344">
          <cell r="A344" t="str">
            <v>4F1 = F41 (92)</v>
          </cell>
          <cell r="B344">
            <v>8967</v>
          </cell>
        </row>
        <row r="345">
          <cell r="A345" t="str">
            <v>FA4M1 (96)</v>
          </cell>
          <cell r="B345">
            <v>1629</v>
          </cell>
        </row>
        <row r="346">
          <cell r="A346" t="str">
            <v>CON4F1 (75-80)</v>
          </cell>
          <cell r="B346">
            <v>16934</v>
          </cell>
        </row>
        <row r="347">
          <cell r="A347" t="str">
            <v>CON4F2</v>
          </cell>
          <cell r="B347">
            <v>2176</v>
          </cell>
        </row>
        <row r="348">
          <cell r="A348" t="str">
            <v>CON4F3</v>
          </cell>
          <cell r="B348">
            <v>677</v>
          </cell>
        </row>
        <row r="349">
          <cell r="A349" t="str">
            <v>CON4F4</v>
          </cell>
          <cell r="B349">
            <v>1775</v>
          </cell>
        </row>
        <row r="350">
          <cell r="A350" t="str">
            <v>CON4F5</v>
          </cell>
          <cell r="B350">
            <v>810</v>
          </cell>
        </row>
        <row r="351">
          <cell r="A351" t="str">
            <v>CON4F6</v>
          </cell>
          <cell r="B351">
            <v>1116</v>
          </cell>
        </row>
        <row r="352">
          <cell r="A352" t="str">
            <v>CON4F7</v>
          </cell>
          <cell r="B352">
            <v>1353</v>
          </cell>
        </row>
        <row r="353">
          <cell r="A353" t="str">
            <v>CON4F8</v>
          </cell>
          <cell r="B353">
            <v>2003</v>
          </cell>
        </row>
        <row r="354">
          <cell r="A354" t="str">
            <v>CON4F9</v>
          </cell>
          <cell r="B354">
            <v>2691</v>
          </cell>
        </row>
        <row r="355">
          <cell r="A355" t="str">
            <v>CON4F10</v>
          </cell>
          <cell r="B355">
            <v>1584</v>
          </cell>
        </row>
        <row r="356">
          <cell r="A356" t="str">
            <v>CON4F11</v>
          </cell>
          <cell r="B356">
            <v>424</v>
          </cell>
        </row>
        <row r="357">
          <cell r="A357" t="str">
            <v>CON4F12</v>
          </cell>
          <cell r="B357">
            <v>2849</v>
          </cell>
        </row>
        <row r="358">
          <cell r="A358" t="str">
            <v>CON4F13</v>
          </cell>
          <cell r="B358">
            <v>1370</v>
          </cell>
        </row>
        <row r="359">
          <cell r="A359" t="str">
            <v>CON4F14</v>
          </cell>
          <cell r="B359">
            <v>494</v>
          </cell>
        </row>
        <row r="360">
          <cell r="A360" t="str">
            <v>CON4F15</v>
          </cell>
          <cell r="B360">
            <v>568</v>
          </cell>
        </row>
        <row r="361">
          <cell r="A361" t="str">
            <v>CON4F16</v>
          </cell>
          <cell r="B361">
            <v>596</v>
          </cell>
        </row>
        <row r="362">
          <cell r="A362" t="str">
            <v>CON4F17</v>
          </cell>
          <cell r="B362">
            <v>1216</v>
          </cell>
        </row>
        <row r="363">
          <cell r="A363" t="str">
            <v>CON4F18</v>
          </cell>
          <cell r="B363">
            <v>465</v>
          </cell>
        </row>
        <row r="364">
          <cell r="A364" t="str">
            <v>CON4F19</v>
          </cell>
          <cell r="B364">
            <v>658</v>
          </cell>
        </row>
        <row r="365">
          <cell r="A365" t="str">
            <v>CON4F20 = con4F20</v>
          </cell>
          <cell r="B365">
            <v>926</v>
          </cell>
        </row>
        <row r="366">
          <cell r="A366" t="str">
            <v>CON4F21</v>
          </cell>
          <cell r="B366">
            <v>200</v>
          </cell>
        </row>
        <row r="367">
          <cell r="A367" t="str">
            <v>AM4M1 (±60)</v>
          </cell>
          <cell r="B367">
            <v>1945</v>
          </cell>
        </row>
        <row r="368">
          <cell r="A368" t="str">
            <v>AM4M2 (±70)</v>
          </cell>
          <cell r="B368">
            <v>1141</v>
          </cell>
        </row>
        <row r="369">
          <cell r="A369" t="str">
            <v>AM4M6  (±80-85)</v>
          </cell>
          <cell r="B369">
            <v>1722</v>
          </cell>
        </row>
        <row r="370">
          <cell r="A370" t="str">
            <v>AM4M7 (91)</v>
          </cell>
          <cell r="B370">
            <v>4397</v>
          </cell>
        </row>
        <row r="371">
          <cell r="A371" t="str">
            <v>AM4M8 (±80-85)</v>
          </cell>
          <cell r="B371">
            <v>623</v>
          </cell>
        </row>
        <row r="372">
          <cell r="A372" t="str">
            <v>AM4M9 (±75)</v>
          </cell>
          <cell r="B372">
            <v>468</v>
          </cell>
        </row>
        <row r="373">
          <cell r="A373" t="str">
            <v>CBAR4M1</v>
          </cell>
          <cell r="B373">
            <v>10</v>
          </cell>
        </row>
        <row r="374">
          <cell r="A374" t="str">
            <v>CBAR4F1</v>
          </cell>
          <cell r="B374">
            <v>2</v>
          </cell>
        </row>
        <row r="375">
          <cell r="A375" t="str">
            <v>CBAR4M4</v>
          </cell>
          <cell r="B375">
            <v>41</v>
          </cell>
        </row>
        <row r="376">
          <cell r="A376" t="str">
            <v>CBAR4M6</v>
          </cell>
          <cell r="B376">
            <v>35</v>
          </cell>
        </row>
        <row r="377">
          <cell r="A377" t="str">
            <v>CBAR4M7</v>
          </cell>
          <cell r="B377">
            <v>85</v>
          </cell>
        </row>
        <row r="378">
          <cell r="A378" t="str">
            <v>CBAR4F2</v>
          </cell>
          <cell r="B378">
            <v>151</v>
          </cell>
        </row>
        <row r="379">
          <cell r="A379" t="str">
            <v>CBAR4M8</v>
          </cell>
          <cell r="B379">
            <v>153</v>
          </cell>
        </row>
        <row r="380">
          <cell r="A380" t="str">
            <v>CBAR4M9</v>
          </cell>
          <cell r="B380">
            <v>59</v>
          </cell>
        </row>
        <row r="381">
          <cell r="A381" t="str">
            <v>CBAR4M10</v>
          </cell>
          <cell r="B381">
            <v>58</v>
          </cell>
        </row>
        <row r="382">
          <cell r="A382" t="str">
            <v>CBAR4F3</v>
          </cell>
          <cell r="B382">
            <v>19</v>
          </cell>
        </row>
        <row r="383">
          <cell r="A383" t="str">
            <v>CBAR4F4</v>
          </cell>
          <cell r="B383">
            <v>17</v>
          </cell>
        </row>
        <row r="384">
          <cell r="A384" t="str">
            <v>CBAR4F5</v>
          </cell>
          <cell r="B384">
            <v>25</v>
          </cell>
        </row>
        <row r="385">
          <cell r="A385" t="str">
            <v>CBAR4M11</v>
          </cell>
          <cell r="B385">
            <v>8</v>
          </cell>
        </row>
        <row r="386">
          <cell r="A386" t="str">
            <v>CBAR4M12</v>
          </cell>
          <cell r="B386">
            <v>6</v>
          </cell>
        </row>
        <row r="387">
          <cell r="A387" t="str">
            <v>CBAR4M13</v>
          </cell>
          <cell r="B387">
            <v>12</v>
          </cell>
        </row>
        <row r="388">
          <cell r="A388" t="str">
            <v>CBAR4F6</v>
          </cell>
          <cell r="B388">
            <v>223</v>
          </cell>
        </row>
        <row r="389">
          <cell r="A389" t="str">
            <v>CBAR4M14</v>
          </cell>
          <cell r="B389">
            <v>7</v>
          </cell>
        </row>
        <row r="390">
          <cell r="A390" t="str">
            <v>CBAR4F8</v>
          </cell>
          <cell r="B390">
            <v>122</v>
          </cell>
        </row>
        <row r="391">
          <cell r="A391" t="str">
            <v>CBAR4M15</v>
          </cell>
          <cell r="B391">
            <v>43</v>
          </cell>
        </row>
        <row r="392">
          <cell r="A392" t="str">
            <v>CBAR4M16</v>
          </cell>
          <cell r="B392">
            <v>5</v>
          </cell>
        </row>
        <row r="393">
          <cell r="A393" t="str">
            <v>CBAR4M17</v>
          </cell>
          <cell r="B393">
            <v>106</v>
          </cell>
        </row>
        <row r="394">
          <cell r="A394" t="str">
            <v>CBAR4M18</v>
          </cell>
          <cell r="B394">
            <v>278</v>
          </cell>
        </row>
        <row r="395">
          <cell r="A395" t="str">
            <v>CFAR4M1 (55-60)</v>
          </cell>
          <cell r="B395">
            <v>62</v>
          </cell>
        </row>
        <row r="396">
          <cell r="A396" t="str">
            <v>CFAR4F1 (±60)</v>
          </cell>
          <cell r="B396">
            <v>115</v>
          </cell>
        </row>
        <row r="397">
          <cell r="A397" t="str">
            <v>CFAR4F2</v>
          </cell>
          <cell r="B397">
            <v>45</v>
          </cell>
        </row>
        <row r="398">
          <cell r="A398" t="str">
            <v>CFAR4F3 (60-65)</v>
          </cell>
          <cell r="B398">
            <v>8</v>
          </cell>
        </row>
        <row r="399">
          <cell r="A399" t="str">
            <v>CFAR4M2 (±70)</v>
          </cell>
          <cell r="B399">
            <v>15</v>
          </cell>
        </row>
        <row r="400">
          <cell r="A400" t="str">
            <v>CFAR4M3</v>
          </cell>
          <cell r="B400">
            <v>35</v>
          </cell>
        </row>
        <row r="401">
          <cell r="A401" t="str">
            <v>CFAR4F4</v>
          </cell>
          <cell r="B401">
            <v>203</v>
          </cell>
        </row>
        <row r="402">
          <cell r="A402" t="str">
            <v>CFAR4M4</v>
          </cell>
          <cell r="B402">
            <v>2</v>
          </cell>
        </row>
        <row r="403">
          <cell r="A403" t="str">
            <v>CFAR4M5 (±60)</v>
          </cell>
          <cell r="B403">
            <v>35</v>
          </cell>
        </row>
        <row r="404">
          <cell r="A404" t="str">
            <v>CFAR4F5 (±65)</v>
          </cell>
          <cell r="B404">
            <v>64</v>
          </cell>
        </row>
        <row r="405">
          <cell r="A405" t="str">
            <v>CFAR4M6 (±65)</v>
          </cell>
          <cell r="B405">
            <v>24</v>
          </cell>
        </row>
        <row r="406">
          <cell r="A406" t="str">
            <v>CFAR4F6 (±65-70)</v>
          </cell>
          <cell r="B406">
            <v>53</v>
          </cell>
        </row>
        <row r="407">
          <cell r="A407" t="str">
            <v>CFAR4F7 (±60)</v>
          </cell>
          <cell r="B407">
            <v>63</v>
          </cell>
        </row>
        <row r="408">
          <cell r="A408" t="str">
            <v>FLORj3F1p</v>
          </cell>
          <cell r="B408">
            <v>1128</v>
          </cell>
        </row>
        <row r="409">
          <cell r="A409" t="str">
            <v>CFLOR4M1</v>
          </cell>
          <cell r="B409">
            <v>88</v>
          </cell>
        </row>
        <row r="410">
          <cell r="A410" t="str">
            <v>CFLOR4M2</v>
          </cell>
          <cell r="B410">
            <v>57</v>
          </cell>
        </row>
        <row r="411">
          <cell r="A411" t="str">
            <v>CFLOR4F1</v>
          </cell>
          <cell r="B411">
            <v>517</v>
          </cell>
        </row>
        <row r="412">
          <cell r="A412" t="str">
            <v>CFLOR4F2</v>
          </cell>
          <cell r="B412">
            <v>172</v>
          </cell>
        </row>
        <row r="413">
          <cell r="A413" t="str">
            <v>3F2e (±58)</v>
          </cell>
          <cell r="B413">
            <v>857</v>
          </cell>
        </row>
        <row r="414">
          <cell r="A414" t="str">
            <v>CPEL4F1</v>
          </cell>
          <cell r="B414">
            <v>132</v>
          </cell>
        </row>
        <row r="415">
          <cell r="A415" t="str">
            <v>CPEL4F2</v>
          </cell>
          <cell r="B415">
            <v>1030</v>
          </cell>
        </row>
        <row r="416">
          <cell r="A416" t="str">
            <v>CPEL4F3</v>
          </cell>
          <cell r="B416">
            <v>164</v>
          </cell>
        </row>
        <row r="417">
          <cell r="A417" t="str">
            <v>CPEL4F4 (±60)</v>
          </cell>
          <cell r="B417">
            <v>451</v>
          </cell>
        </row>
        <row r="418">
          <cell r="A418" t="str">
            <v>CPEL4F5</v>
          </cell>
          <cell r="B418">
            <v>631</v>
          </cell>
        </row>
        <row r="419">
          <cell r="A419" t="str">
            <v>CPEL4F6</v>
          </cell>
          <cell r="B419">
            <v>1772</v>
          </cell>
        </row>
        <row r="420">
          <cell r="A420" t="str">
            <v>CPEL4F7</v>
          </cell>
          <cell r="B420">
            <v>957</v>
          </cell>
        </row>
        <row r="421">
          <cell r="A421" t="str">
            <v>CPEL4F8</v>
          </cell>
          <cell r="B421">
            <v>14</v>
          </cell>
        </row>
        <row r="422">
          <cell r="A422" t="str">
            <v>CPEL4F10</v>
          </cell>
          <cell r="B422">
            <v>15</v>
          </cell>
        </row>
        <row r="423">
          <cell r="A423" t="str">
            <v>con4F22</v>
          </cell>
          <cell r="B423">
            <v>0</v>
          </cell>
        </row>
        <row r="424">
          <cell r="A424" t="str">
            <v>CPEL4F11</v>
          </cell>
          <cell r="B424">
            <v>18</v>
          </cell>
        </row>
        <row r="425">
          <cell r="A425" t="str">
            <v>CPEL4F12</v>
          </cell>
          <cell r="B425">
            <v>1660</v>
          </cell>
        </row>
        <row r="426">
          <cell r="A426" t="str">
            <v>CPEL4F13 (±60)</v>
          </cell>
          <cell r="B426">
            <v>720</v>
          </cell>
        </row>
        <row r="427">
          <cell r="A427" t="str">
            <v>ROPAj3F1m (±85)</v>
          </cell>
          <cell r="B427">
            <v>1507</v>
          </cell>
        </row>
        <row r="428">
          <cell r="A428" t="str">
            <v>con4M2</v>
          </cell>
          <cell r="B428">
            <v>1</v>
          </cell>
        </row>
        <row r="429">
          <cell r="A429" t="str">
            <v>CROPA4F1</v>
          </cell>
          <cell r="B429">
            <v>94</v>
          </cell>
        </row>
        <row r="430">
          <cell r="A430" t="str">
            <v>Con3F1e</v>
          </cell>
          <cell r="B430">
            <v>26</v>
          </cell>
        </row>
        <row r="431">
          <cell r="A431" t="str">
            <v>CROPA4F2</v>
          </cell>
          <cell r="B431">
            <v>361</v>
          </cell>
        </row>
        <row r="432">
          <cell r="A432" t="str">
            <v>CROPA4F2e</v>
          </cell>
          <cell r="B432">
            <v>54</v>
          </cell>
        </row>
        <row r="433">
          <cell r="A433" t="str">
            <v>CROPA3F4m</v>
          </cell>
          <cell r="B433">
            <v>370</v>
          </cell>
        </row>
        <row r="434">
          <cell r="A434" t="str">
            <v>CROPA4F4</v>
          </cell>
          <cell r="B434">
            <v>33</v>
          </cell>
        </row>
        <row r="435">
          <cell r="A435" t="str">
            <v>CROPA4F5</v>
          </cell>
          <cell r="B435">
            <v>22</v>
          </cell>
        </row>
        <row r="436">
          <cell r="A436" t="str">
            <v>CROPA4F6</v>
          </cell>
          <cell r="B436">
            <v>35</v>
          </cell>
        </row>
        <row r="437">
          <cell r="A437" t="str">
            <v>ROPAj3F1p (±85)</v>
          </cell>
          <cell r="B437">
            <v>573</v>
          </cell>
        </row>
        <row r="438">
          <cell r="A438" t="str">
            <v>CROPA4F7</v>
          </cell>
          <cell r="B438">
            <v>437</v>
          </cell>
        </row>
        <row r="439">
          <cell r="A439" t="str">
            <v>CROPA4F8</v>
          </cell>
          <cell r="B439">
            <v>299</v>
          </cell>
        </row>
        <row r="440">
          <cell r="A440" t="str">
            <v>con4F23</v>
          </cell>
          <cell r="B440">
            <v>11</v>
          </cell>
        </row>
        <row r="441">
          <cell r="A441" t="str">
            <v>CROPA4F9</v>
          </cell>
          <cell r="B441">
            <v>681</v>
          </cell>
        </row>
        <row r="442">
          <cell r="A442" t="str">
            <v>CROPA4M1</v>
          </cell>
          <cell r="B442">
            <v>800</v>
          </cell>
        </row>
        <row r="443">
          <cell r="A443" t="str">
            <v>ROPAe4F1 (±60)</v>
          </cell>
          <cell r="B443">
            <v>2677</v>
          </cell>
        </row>
        <row r="444">
          <cell r="A444" t="str">
            <v>ROPAj3F2a (±60)</v>
          </cell>
          <cell r="B444">
            <v>158</v>
          </cell>
        </row>
        <row r="445">
          <cell r="A445" t="str">
            <v>CROPA4F10</v>
          </cell>
          <cell r="B445">
            <v>616</v>
          </cell>
        </row>
        <row r="446">
          <cell r="A446" t="str">
            <v>CROPA4F11</v>
          </cell>
          <cell r="B446">
            <v>38</v>
          </cell>
        </row>
        <row r="447">
          <cell r="A447" t="str">
            <v>CROPA4F12</v>
          </cell>
          <cell r="B447">
            <v>172</v>
          </cell>
        </row>
        <row r="448">
          <cell r="A448" t="str">
            <v>CROPA4F13</v>
          </cell>
          <cell r="B448">
            <v>247</v>
          </cell>
        </row>
        <row r="449">
          <cell r="A449" t="str">
            <v>CROPA3M1m</v>
          </cell>
          <cell r="B449">
            <v>22</v>
          </cell>
        </row>
        <row r="450">
          <cell r="A450" t="str">
            <v>ROPAj3F2pr (±60)</v>
          </cell>
          <cell r="B450">
            <v>347</v>
          </cell>
        </row>
        <row r="451">
          <cell r="A451" t="str">
            <v>ROPAj3F2s</v>
          </cell>
          <cell r="B451">
            <v>99</v>
          </cell>
        </row>
        <row r="452">
          <cell r="A452" t="str">
            <v>CROPA4F14</v>
          </cell>
          <cell r="B452">
            <v>39</v>
          </cell>
        </row>
        <row r="453">
          <cell r="A453" t="str">
            <v>PROPA4M1 (±60)</v>
          </cell>
          <cell r="B453">
            <v>710</v>
          </cell>
        </row>
        <row r="454">
          <cell r="A454" t="str">
            <v>CROPA4F15 (±60)</v>
          </cell>
          <cell r="B454">
            <v>190</v>
          </cell>
        </row>
        <row r="455">
          <cell r="A455" t="str">
            <v>CROPA4F16</v>
          </cell>
          <cell r="B455">
            <v>46</v>
          </cell>
        </row>
        <row r="456">
          <cell r="A456" t="str">
            <v>CROPA4M2 (±60)</v>
          </cell>
          <cell r="B456">
            <v>84</v>
          </cell>
        </row>
        <row r="457">
          <cell r="A457" t="str">
            <v>CROPA4M3</v>
          </cell>
          <cell r="B457">
            <v>248</v>
          </cell>
        </row>
        <row r="458">
          <cell r="A458" t="str">
            <v>CBAR4F9m</v>
          </cell>
          <cell r="B458">
            <v>3</v>
          </cell>
        </row>
        <row r="459">
          <cell r="A459" t="str">
            <v>CBAR4M19p</v>
          </cell>
          <cell r="B459">
            <v>55</v>
          </cell>
        </row>
        <row r="460">
          <cell r="A460" t="str">
            <v>CON4M1</v>
          </cell>
          <cell r="B460">
            <v>30</v>
          </cell>
        </row>
        <row r="461">
          <cell r="A461" t="str">
            <v>CPEL4F14</v>
          </cell>
          <cell r="B461">
            <v>47</v>
          </cell>
        </row>
        <row r="462">
          <cell r="A462" t="str">
            <v>4F2</v>
          </cell>
          <cell r="B462">
            <v>938</v>
          </cell>
        </row>
        <row r="463">
          <cell r="A463" t="str">
            <v>AMF1 (Gen4 + M!)</v>
          </cell>
          <cell r="B463">
            <v>1159</v>
          </cell>
        </row>
        <row r="464">
          <cell r="A464" t="str">
            <v>AMM10</v>
          </cell>
          <cell r="B464">
            <v>1345</v>
          </cell>
        </row>
        <row r="465">
          <cell r="A465" t="str">
            <v>CAMF1</v>
          </cell>
          <cell r="B465">
            <v>45</v>
          </cell>
        </row>
        <row r="466">
          <cell r="A466" t="str">
            <v>CAFF1</v>
          </cell>
          <cell r="B466">
            <v>100</v>
          </cell>
        </row>
        <row r="467">
          <cell r="A467">
            <v>0</v>
          </cell>
          <cell r="B467">
            <v>10</v>
          </cell>
        </row>
        <row r="468">
          <cell r="A468" t="str">
            <v>desconocido</v>
          </cell>
          <cell r="B468">
            <v>5</v>
          </cell>
        </row>
        <row r="469">
          <cell r="A469" t="str">
            <v>jjj</v>
          </cell>
          <cell r="B469">
            <v>32</v>
          </cell>
        </row>
        <row r="470">
          <cell r="A470" t="str">
            <v>voz_desconocida</v>
          </cell>
          <cell r="B470">
            <v>22</v>
          </cell>
        </row>
        <row r="471">
          <cell r="A471" t="str">
            <v>voz_desconocida2</v>
          </cell>
          <cell r="B471">
            <v>7</v>
          </cell>
        </row>
        <row r="472">
          <cell r="A472" t="str">
            <v>ALBM</v>
          </cell>
          <cell r="B472">
            <v>132</v>
          </cell>
        </row>
        <row r="473">
          <cell r="A473" t="str">
            <v>CFAR1</v>
          </cell>
          <cell r="B473">
            <v>42</v>
          </cell>
        </row>
        <row r="474">
          <cell r="A474" t="str">
            <v>CPELF1</v>
          </cell>
          <cell r="B474">
            <v>324</v>
          </cell>
        </row>
        <row r="475">
          <cell r="A475" t="str">
            <v>ESTF1</v>
          </cell>
          <cell r="B475">
            <v>3214</v>
          </cell>
        </row>
        <row r="476">
          <cell r="A476" t="str">
            <v>MUEBM1</v>
          </cell>
          <cell r="B476">
            <v>2540</v>
          </cell>
        </row>
        <row r="477">
          <cell r="A477" t="str">
            <v>PELF1</v>
          </cell>
          <cell r="B477">
            <v>1</v>
          </cell>
        </row>
        <row r="478">
          <cell r="A478" t="str">
            <v>PELF2</v>
          </cell>
          <cell r="B478">
            <v>28</v>
          </cell>
        </row>
        <row r="479">
          <cell r="A479" t="str">
            <v>PELF3</v>
          </cell>
          <cell r="B479">
            <v>40</v>
          </cell>
        </row>
        <row r="480">
          <cell r="A480" t="str">
            <v>PELF4</v>
          </cell>
          <cell r="B480">
            <v>307</v>
          </cell>
        </row>
        <row r="481">
          <cell r="A481" t="str">
            <v>PELF5</v>
          </cell>
          <cell r="B481">
            <v>11</v>
          </cell>
        </row>
        <row r="482">
          <cell r="A482" t="str">
            <v>PELM1</v>
          </cell>
          <cell r="B482">
            <v>19</v>
          </cell>
        </row>
        <row r="483">
          <cell r="A483" t="str">
            <v>PELM2</v>
          </cell>
          <cell r="B483">
            <v>170</v>
          </cell>
        </row>
        <row r="484">
          <cell r="A484" t="str">
            <v>PELM3</v>
          </cell>
          <cell r="B484">
            <v>42</v>
          </cell>
        </row>
        <row r="485">
          <cell r="A485" t="str">
            <v>PELM4</v>
          </cell>
          <cell r="B485">
            <v>3</v>
          </cell>
        </row>
        <row r="486">
          <cell r="A486" t="str">
            <v>PELM5</v>
          </cell>
          <cell r="B486">
            <v>36</v>
          </cell>
        </row>
        <row r="487">
          <cell r="A487" t="str">
            <v>PORTM1</v>
          </cell>
          <cell r="B487">
            <v>606</v>
          </cell>
        </row>
      </sheetData>
      <sheetData sheetId="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90A1-349B-4DD2-B174-4D19540DBADB}">
  <dimension ref="A2:A21"/>
  <sheetViews>
    <sheetView tabSelected="1" workbookViewId="0">
      <selection activeCell="I17" sqref="I17"/>
    </sheetView>
  </sheetViews>
  <sheetFormatPr defaultRowHeight="14.5" x14ac:dyDescent="0.35"/>
  <sheetData>
    <row r="2" spans="1:1" x14ac:dyDescent="0.35">
      <c r="A2" s="23" t="s">
        <v>844</v>
      </c>
    </row>
    <row r="3" spans="1:1" x14ac:dyDescent="0.35">
      <c r="A3" t="s">
        <v>845</v>
      </c>
    </row>
    <row r="4" spans="1:1" x14ac:dyDescent="0.35">
      <c r="A4" s="64"/>
    </row>
    <row r="5" spans="1:1" x14ac:dyDescent="0.35">
      <c r="A5" s="64" t="s">
        <v>921</v>
      </c>
    </row>
    <row r="6" spans="1:1" x14ac:dyDescent="0.35">
      <c r="A6" s="64"/>
    </row>
    <row r="7" spans="1:1" x14ac:dyDescent="0.35">
      <c r="A7" s="64" t="s">
        <v>922</v>
      </c>
    </row>
    <row r="8" spans="1:1" x14ac:dyDescent="0.35">
      <c r="A8" s="64"/>
    </row>
    <row r="9" spans="1:1" x14ac:dyDescent="0.35">
      <c r="A9" s="64" t="s">
        <v>923</v>
      </c>
    </row>
    <row r="10" spans="1:1" x14ac:dyDescent="0.35">
      <c r="A10" s="64"/>
    </row>
    <row r="11" spans="1:1" x14ac:dyDescent="0.35">
      <c r="A11" s="64" t="s">
        <v>924</v>
      </c>
    </row>
    <row r="12" spans="1:1" x14ac:dyDescent="0.35">
      <c r="A12" s="64"/>
    </row>
    <row r="13" spans="1:1" x14ac:dyDescent="0.35">
      <c r="A13" s="64" t="s">
        <v>925</v>
      </c>
    </row>
    <row r="14" spans="1:1" x14ac:dyDescent="0.35">
      <c r="A14" s="64"/>
    </row>
    <row r="15" spans="1:1" x14ac:dyDescent="0.35">
      <c r="A15" s="64" t="s">
        <v>926</v>
      </c>
    </row>
    <row r="16" spans="1:1" x14ac:dyDescent="0.35">
      <c r="A16" s="64"/>
    </row>
    <row r="17" spans="1:1" x14ac:dyDescent="0.35">
      <c r="A17" s="64" t="s">
        <v>927</v>
      </c>
    </row>
    <row r="18" spans="1:1" x14ac:dyDescent="0.35">
      <c r="A18" s="64"/>
    </row>
    <row r="19" spans="1:1" x14ac:dyDescent="0.35">
      <c r="A19" s="64" t="s">
        <v>928</v>
      </c>
    </row>
    <row r="20" spans="1:1" x14ac:dyDescent="0.35">
      <c r="A20" s="64"/>
    </row>
    <row r="21" spans="1:1" x14ac:dyDescent="0.35">
      <c r="A21" s="64" t="s">
        <v>929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7"/>
  <sheetViews>
    <sheetView workbookViewId="0">
      <selection activeCell="G11" sqref="G11"/>
    </sheetView>
  </sheetViews>
  <sheetFormatPr defaultRowHeight="14.5" x14ac:dyDescent="0.35"/>
  <cols>
    <col min="1" max="1" width="52.08984375" customWidth="1"/>
    <col min="2" max="2" width="12.54296875" bestFit="1" customWidth="1"/>
    <col min="3" max="3" width="12.08984375" bestFit="1" customWidth="1"/>
    <col min="5" max="5" width="16" bestFit="1" customWidth="1"/>
    <col min="6" max="6" width="9.90625" bestFit="1" customWidth="1"/>
    <col min="7" max="7" width="15.08984375" customWidth="1"/>
    <col min="8" max="8" width="9.90625" bestFit="1" customWidth="1"/>
    <col min="10" max="10" width="18.90625" customWidth="1"/>
    <col min="11" max="11" width="9.90625" bestFit="1" customWidth="1"/>
  </cols>
  <sheetData>
    <row r="1" spans="1:6" ht="58" x14ac:dyDescent="0.35">
      <c r="A1" s="63" t="s">
        <v>843</v>
      </c>
    </row>
    <row r="4" spans="1:6" ht="14.4" customHeight="1" x14ac:dyDescent="0.35">
      <c r="A4" s="7" t="s">
        <v>579</v>
      </c>
      <c r="B4" s="7" t="s">
        <v>580</v>
      </c>
      <c r="C4" s="7" t="s">
        <v>581</v>
      </c>
      <c r="E4" s="7" t="s">
        <v>582</v>
      </c>
      <c r="F4" s="7" t="s">
        <v>581</v>
      </c>
    </row>
    <row r="5" spans="1:6" ht="14.4" customHeight="1" x14ac:dyDescent="0.35">
      <c r="A5" s="61" t="s">
        <v>583</v>
      </c>
      <c r="B5" s="61" t="s">
        <v>584</v>
      </c>
      <c r="C5" s="61">
        <v>219</v>
      </c>
      <c r="E5" t="s">
        <v>585</v>
      </c>
      <c r="F5">
        <v>9978</v>
      </c>
    </row>
    <row r="6" spans="1:6" ht="14.4" customHeight="1" x14ac:dyDescent="0.35">
      <c r="A6" s="61" t="s">
        <v>586</v>
      </c>
      <c r="B6" s="61" t="s">
        <v>585</v>
      </c>
      <c r="C6" s="61">
        <v>70</v>
      </c>
      <c r="E6" t="s">
        <v>587</v>
      </c>
      <c r="F6" s="61">
        <v>169</v>
      </c>
    </row>
    <row r="7" spans="1:6" ht="14.4" customHeight="1" x14ac:dyDescent="0.35">
      <c r="A7" s="61" t="s">
        <v>588</v>
      </c>
      <c r="B7" s="61" t="s">
        <v>585</v>
      </c>
      <c r="C7" s="61">
        <v>197</v>
      </c>
      <c r="E7" t="s">
        <v>589</v>
      </c>
      <c r="F7" s="61">
        <v>60</v>
      </c>
    </row>
    <row r="8" spans="1:6" ht="14.4" customHeight="1" x14ac:dyDescent="0.35">
      <c r="A8" s="61" t="s">
        <v>590</v>
      </c>
      <c r="B8" s="61" t="s">
        <v>585</v>
      </c>
      <c r="C8" s="61">
        <v>453</v>
      </c>
      <c r="E8" t="s">
        <v>591</v>
      </c>
      <c r="F8">
        <f>SUM(C10,C12)</f>
        <v>130</v>
      </c>
    </row>
    <row r="9" spans="1:6" ht="14.4" customHeight="1" x14ac:dyDescent="0.35">
      <c r="A9" s="61" t="s">
        <v>592</v>
      </c>
      <c r="B9" s="61" t="s">
        <v>585</v>
      </c>
      <c r="C9" s="61">
        <v>62</v>
      </c>
      <c r="E9" t="s">
        <v>593</v>
      </c>
      <c r="F9">
        <v>100</v>
      </c>
    </row>
    <row r="10" spans="1:6" ht="14.4" customHeight="1" x14ac:dyDescent="0.35">
      <c r="A10" s="61" t="s">
        <v>594</v>
      </c>
      <c r="B10" s="61" t="s">
        <v>591</v>
      </c>
      <c r="C10" s="61">
        <v>50</v>
      </c>
      <c r="E10" t="s">
        <v>595</v>
      </c>
      <c r="F10">
        <v>210</v>
      </c>
    </row>
    <row r="11" spans="1:6" ht="14.4" customHeight="1" x14ac:dyDescent="0.35">
      <c r="A11" s="61"/>
      <c r="B11" s="61" t="s">
        <v>596</v>
      </c>
      <c r="C11" s="61">
        <v>33</v>
      </c>
      <c r="E11" t="s">
        <v>597</v>
      </c>
      <c r="F11">
        <f>SUM(F5:F10)</f>
        <v>10647</v>
      </c>
    </row>
    <row r="12" spans="1:6" ht="14.4" customHeight="1" x14ac:dyDescent="0.35">
      <c r="A12" s="61" t="s">
        <v>598</v>
      </c>
      <c r="B12" s="61" t="s">
        <v>591</v>
      </c>
      <c r="C12" s="61">
        <v>80</v>
      </c>
      <c r="E12" t="s">
        <v>584</v>
      </c>
      <c r="F12">
        <f>SUM(C5,C24,C35,C41,C38)</f>
        <v>523</v>
      </c>
    </row>
    <row r="13" spans="1:6" ht="14.4" customHeight="1" x14ac:dyDescent="0.35">
      <c r="A13" s="61" t="s">
        <v>599</v>
      </c>
      <c r="B13" s="61" t="s">
        <v>585</v>
      </c>
      <c r="C13" s="61">
        <v>271</v>
      </c>
      <c r="E13" t="s">
        <v>596</v>
      </c>
      <c r="F13">
        <f>SUM(C11)</f>
        <v>33</v>
      </c>
    </row>
    <row r="14" spans="1:6" ht="14.4" customHeight="1" x14ac:dyDescent="0.35">
      <c r="A14" s="61" t="s">
        <v>600</v>
      </c>
      <c r="B14" s="61" t="s">
        <v>601</v>
      </c>
      <c r="C14" s="61">
        <v>38</v>
      </c>
      <c r="E14" t="s">
        <v>602</v>
      </c>
      <c r="F14">
        <f>SUM(C27,C29)</f>
        <v>44</v>
      </c>
    </row>
    <row r="15" spans="1:6" ht="14.4" customHeight="1" x14ac:dyDescent="0.35">
      <c r="A15" s="61" t="s">
        <v>603</v>
      </c>
      <c r="B15" s="61" t="s">
        <v>585</v>
      </c>
      <c r="C15" s="61">
        <v>117</v>
      </c>
      <c r="E15" t="s">
        <v>604</v>
      </c>
      <c r="F15">
        <f>SUM(C28,C30)</f>
        <v>51</v>
      </c>
    </row>
    <row r="16" spans="1:6" ht="14.4" customHeight="1" x14ac:dyDescent="0.35">
      <c r="A16" s="61" t="s">
        <v>605</v>
      </c>
      <c r="B16" s="61" t="s">
        <v>585</v>
      </c>
      <c r="C16" s="61">
        <v>101</v>
      </c>
      <c r="E16" t="s">
        <v>606</v>
      </c>
      <c r="F16">
        <f>SUM(C53,C54,C56,C57,C58,)</f>
        <v>126</v>
      </c>
    </row>
    <row r="17" spans="1:6" ht="14.4" customHeight="1" x14ac:dyDescent="0.35">
      <c r="A17" s="61" t="s">
        <v>607</v>
      </c>
      <c r="B17" s="61" t="s">
        <v>585</v>
      </c>
      <c r="C17" s="61">
        <v>42</v>
      </c>
      <c r="E17" t="s">
        <v>608</v>
      </c>
      <c r="F17">
        <f>SUM(C55,C59)</f>
        <v>33</v>
      </c>
    </row>
    <row r="18" spans="1:6" ht="14.4" customHeight="1" x14ac:dyDescent="0.35">
      <c r="A18" s="61" t="s">
        <v>609</v>
      </c>
      <c r="B18" s="61" t="s">
        <v>585</v>
      </c>
      <c r="C18" s="61">
        <v>202</v>
      </c>
      <c r="E18" t="s">
        <v>610</v>
      </c>
      <c r="F18">
        <v>16</v>
      </c>
    </row>
    <row r="19" spans="1:6" ht="14.4" customHeight="1" x14ac:dyDescent="0.35">
      <c r="A19" s="61" t="s">
        <v>611</v>
      </c>
      <c r="B19" s="61" t="s">
        <v>585</v>
      </c>
      <c r="C19" s="61">
        <v>1456</v>
      </c>
      <c r="E19" t="s">
        <v>601</v>
      </c>
      <c r="F19">
        <v>38</v>
      </c>
    </row>
    <row r="20" spans="1:6" ht="14.4" customHeight="1" x14ac:dyDescent="0.35">
      <c r="A20" s="61" t="s">
        <v>612</v>
      </c>
      <c r="B20" s="61" t="s">
        <v>585</v>
      </c>
      <c r="C20" s="61">
        <v>92</v>
      </c>
      <c r="E20" t="s">
        <v>613</v>
      </c>
      <c r="F20">
        <v>7</v>
      </c>
    </row>
    <row r="21" spans="1:6" ht="14.4" customHeight="1" x14ac:dyDescent="0.35">
      <c r="A21" s="61" t="s">
        <v>614</v>
      </c>
      <c r="B21" s="61" t="s">
        <v>585</v>
      </c>
      <c r="C21" s="61">
        <v>88</v>
      </c>
      <c r="E21" t="s">
        <v>615</v>
      </c>
      <c r="F21">
        <v>190</v>
      </c>
    </row>
    <row r="22" spans="1:6" ht="14.4" customHeight="1" x14ac:dyDescent="0.35">
      <c r="A22" s="61"/>
      <c r="B22" s="61" t="s">
        <v>585</v>
      </c>
      <c r="C22" s="61">
        <v>383</v>
      </c>
      <c r="F22" s="23">
        <f>SUM(F5:F10,F12:F21)</f>
        <v>11708</v>
      </c>
    </row>
    <row r="23" spans="1:6" ht="14.4" customHeight="1" x14ac:dyDescent="0.35">
      <c r="A23" s="61" t="s">
        <v>616</v>
      </c>
      <c r="B23" s="61" t="s">
        <v>585</v>
      </c>
      <c r="C23" s="61">
        <v>90</v>
      </c>
    </row>
    <row r="24" spans="1:6" ht="14.4" customHeight="1" x14ac:dyDescent="0.35">
      <c r="A24" s="61" t="s">
        <v>617</v>
      </c>
      <c r="B24" s="61" t="s">
        <v>584</v>
      </c>
      <c r="C24" s="61">
        <v>32</v>
      </c>
    </row>
    <row r="25" spans="1:6" ht="14.4" customHeight="1" x14ac:dyDescent="0.35">
      <c r="A25" s="61" t="s">
        <v>618</v>
      </c>
      <c r="B25" s="61" t="s">
        <v>613</v>
      </c>
      <c r="C25" s="61">
        <v>7</v>
      </c>
    </row>
    <row r="26" spans="1:6" ht="14.4" customHeight="1" x14ac:dyDescent="0.35">
      <c r="A26" s="61" t="s">
        <v>619</v>
      </c>
      <c r="B26" s="61" t="s">
        <v>585</v>
      </c>
      <c r="C26" s="61">
        <v>551</v>
      </c>
    </row>
    <row r="27" spans="1:6" ht="14.4" customHeight="1" x14ac:dyDescent="0.35">
      <c r="A27" s="61" t="s">
        <v>620</v>
      </c>
      <c r="B27" s="6" t="s">
        <v>602</v>
      </c>
      <c r="C27" s="61">
        <v>39</v>
      </c>
    </row>
    <row r="28" spans="1:6" ht="14.4" customHeight="1" x14ac:dyDescent="0.35">
      <c r="A28" s="61"/>
      <c r="B28" s="61" t="s">
        <v>604</v>
      </c>
      <c r="C28" s="61">
        <v>47</v>
      </c>
    </row>
    <row r="29" spans="1:6" ht="14.4" customHeight="1" x14ac:dyDescent="0.35">
      <c r="A29" s="61"/>
      <c r="B29" s="61" t="s">
        <v>602</v>
      </c>
      <c r="C29" s="61">
        <v>5</v>
      </c>
    </row>
    <row r="30" spans="1:6" ht="14.4" customHeight="1" x14ac:dyDescent="0.35">
      <c r="A30" s="61" t="s">
        <v>621</v>
      </c>
      <c r="B30" s="61" t="s">
        <v>604</v>
      </c>
      <c r="C30" s="61">
        <v>4</v>
      </c>
    </row>
    <row r="31" spans="1:6" ht="14.4" customHeight="1" x14ac:dyDescent="0.35">
      <c r="A31" s="61"/>
      <c r="B31" s="61" t="s">
        <v>585</v>
      </c>
      <c r="C31" s="61">
        <v>106</v>
      </c>
    </row>
    <row r="32" spans="1:6" ht="14.4" customHeight="1" x14ac:dyDescent="0.35">
      <c r="A32" s="61" t="s">
        <v>622</v>
      </c>
      <c r="B32" s="61" t="s">
        <v>585</v>
      </c>
      <c r="C32" s="61">
        <v>1335</v>
      </c>
    </row>
    <row r="33" spans="1:3" ht="14.4" customHeight="1" x14ac:dyDescent="0.35">
      <c r="A33" s="61" t="s">
        <v>623</v>
      </c>
      <c r="B33" s="61" t="s">
        <v>615</v>
      </c>
      <c r="C33" s="61">
        <v>190</v>
      </c>
    </row>
    <row r="34" spans="1:3" ht="14.4" customHeight="1" x14ac:dyDescent="0.35">
      <c r="A34" s="61"/>
      <c r="B34" s="61" t="s">
        <v>593</v>
      </c>
      <c r="C34" s="61">
        <v>100</v>
      </c>
    </row>
    <row r="35" spans="1:3" ht="14.4" customHeight="1" x14ac:dyDescent="0.35">
      <c r="A35" s="61" t="s">
        <v>624</v>
      </c>
      <c r="B35" s="61" t="s">
        <v>584</v>
      </c>
      <c r="C35" s="61">
        <v>27</v>
      </c>
    </row>
    <row r="36" spans="1:3" ht="14.4" customHeight="1" x14ac:dyDescent="0.35">
      <c r="A36" s="61" t="s">
        <v>625</v>
      </c>
      <c r="B36" s="61" t="s">
        <v>585</v>
      </c>
      <c r="C36" s="61">
        <v>108</v>
      </c>
    </row>
    <row r="37" spans="1:3" ht="14.4" customHeight="1" x14ac:dyDescent="0.35">
      <c r="A37" s="61" t="s">
        <v>626</v>
      </c>
      <c r="B37" s="61" t="s">
        <v>585</v>
      </c>
      <c r="C37" s="61">
        <v>69</v>
      </c>
    </row>
    <row r="38" spans="1:3" ht="14.4" customHeight="1" x14ac:dyDescent="0.35">
      <c r="A38" s="61" t="s">
        <v>627</v>
      </c>
      <c r="B38" s="61" t="s">
        <v>584</v>
      </c>
      <c r="C38" s="61">
        <v>240</v>
      </c>
    </row>
    <row r="39" spans="1:3" ht="14.4" customHeight="1" x14ac:dyDescent="0.35">
      <c r="A39" s="61" t="s">
        <v>628</v>
      </c>
      <c r="B39" s="61" t="s">
        <v>587</v>
      </c>
      <c r="C39" s="61">
        <v>169</v>
      </c>
    </row>
    <row r="40" spans="1:3" ht="14.4" customHeight="1" x14ac:dyDescent="0.35">
      <c r="A40" s="61" t="s">
        <v>629</v>
      </c>
      <c r="B40" s="61" t="s">
        <v>589</v>
      </c>
      <c r="C40" s="61">
        <v>60</v>
      </c>
    </row>
    <row r="41" spans="1:3" ht="14.4" customHeight="1" x14ac:dyDescent="0.35">
      <c r="A41" s="61"/>
      <c r="B41" s="61" t="s">
        <v>584</v>
      </c>
      <c r="C41" s="61">
        <v>5</v>
      </c>
    </row>
    <row r="42" spans="1:3" ht="14.4" customHeight="1" x14ac:dyDescent="0.35">
      <c r="A42" s="61" t="s">
        <v>630</v>
      </c>
      <c r="B42" s="61" t="s">
        <v>595</v>
      </c>
      <c r="C42" s="61">
        <v>210</v>
      </c>
    </row>
    <row r="43" spans="1:3" ht="14.4" customHeight="1" x14ac:dyDescent="0.35">
      <c r="A43" s="61" t="s">
        <v>631</v>
      </c>
      <c r="B43" s="61" t="s">
        <v>585</v>
      </c>
      <c r="C43" s="61">
        <v>264</v>
      </c>
    </row>
    <row r="44" spans="1:3" ht="14.4" customHeight="1" x14ac:dyDescent="0.35">
      <c r="A44" s="61" t="s">
        <v>632</v>
      </c>
      <c r="B44" s="61" t="s">
        <v>585</v>
      </c>
      <c r="C44" s="61">
        <v>38</v>
      </c>
    </row>
    <row r="45" spans="1:3" ht="14.4" customHeight="1" x14ac:dyDescent="0.35">
      <c r="A45" s="61" t="s">
        <v>633</v>
      </c>
      <c r="B45" s="61" t="s">
        <v>585</v>
      </c>
      <c r="C45" s="61">
        <v>700</v>
      </c>
    </row>
    <row r="46" spans="1:3" ht="14.4" customHeight="1" x14ac:dyDescent="0.35">
      <c r="A46" s="61" t="s">
        <v>634</v>
      </c>
      <c r="B46" s="61" t="s">
        <v>585</v>
      </c>
      <c r="C46" s="61">
        <v>207</v>
      </c>
    </row>
    <row r="47" spans="1:3" ht="14.4" customHeight="1" x14ac:dyDescent="0.35">
      <c r="A47" s="61" t="s">
        <v>635</v>
      </c>
      <c r="B47" s="61" t="s">
        <v>610</v>
      </c>
      <c r="C47" s="61">
        <v>16</v>
      </c>
    </row>
    <row r="48" spans="1:3" ht="14.4" customHeight="1" x14ac:dyDescent="0.35">
      <c r="A48" s="61" t="s">
        <v>636</v>
      </c>
      <c r="B48" s="61" t="s">
        <v>585</v>
      </c>
      <c r="C48" s="61">
        <v>760</v>
      </c>
    </row>
    <row r="49" spans="1:3" ht="14.4" customHeight="1" x14ac:dyDescent="0.35">
      <c r="A49" s="61" t="s">
        <v>637</v>
      </c>
      <c r="B49" s="61" t="s">
        <v>585</v>
      </c>
      <c r="C49" s="61">
        <v>220</v>
      </c>
    </row>
    <row r="50" spans="1:3" ht="14.4" customHeight="1" x14ac:dyDescent="0.35">
      <c r="A50" s="61" t="s">
        <v>638</v>
      </c>
      <c r="B50" s="61" t="s">
        <v>585</v>
      </c>
      <c r="C50" s="61">
        <v>375</v>
      </c>
    </row>
    <row r="51" spans="1:3" ht="14.4" customHeight="1" x14ac:dyDescent="0.35">
      <c r="A51" s="61" t="s">
        <v>639</v>
      </c>
      <c r="B51" s="61" t="s">
        <v>585</v>
      </c>
      <c r="C51" s="61">
        <v>1254</v>
      </c>
    </row>
    <row r="52" spans="1:3" ht="14.4" customHeight="1" x14ac:dyDescent="0.35">
      <c r="A52" s="61" t="s">
        <v>640</v>
      </c>
      <c r="B52" s="61" t="s">
        <v>585</v>
      </c>
      <c r="C52" s="61">
        <v>367</v>
      </c>
    </row>
    <row r="53" spans="1:3" ht="14.4" customHeight="1" x14ac:dyDescent="0.35">
      <c r="A53" s="61" t="s">
        <v>641</v>
      </c>
      <c r="B53" s="61" t="s">
        <v>606</v>
      </c>
      <c r="C53" s="61">
        <v>63</v>
      </c>
    </row>
    <row r="54" spans="1:3" ht="14.4" customHeight="1" x14ac:dyDescent="0.35">
      <c r="A54" s="61" t="s">
        <v>642</v>
      </c>
      <c r="B54" s="61" t="s">
        <v>606</v>
      </c>
      <c r="C54" s="61">
        <v>34</v>
      </c>
    </row>
    <row r="55" spans="1:3" ht="14.4" customHeight="1" x14ac:dyDescent="0.35">
      <c r="A55" s="61" t="s">
        <v>643</v>
      </c>
      <c r="B55" s="61" t="s">
        <v>608</v>
      </c>
      <c r="C55" s="61">
        <v>6</v>
      </c>
    </row>
    <row r="56" spans="1:3" ht="14.4" customHeight="1" x14ac:dyDescent="0.35">
      <c r="A56" s="61"/>
      <c r="B56" s="61" t="s">
        <v>606</v>
      </c>
      <c r="C56" s="61">
        <v>8</v>
      </c>
    </row>
    <row r="57" spans="1:3" ht="14.4" customHeight="1" x14ac:dyDescent="0.35">
      <c r="A57" s="61" t="s">
        <v>644</v>
      </c>
      <c r="B57" s="61" t="s">
        <v>606</v>
      </c>
      <c r="C57" s="61">
        <v>16</v>
      </c>
    </row>
    <row r="58" spans="1:3" ht="14.4" customHeight="1" x14ac:dyDescent="0.35">
      <c r="A58" s="61" t="s">
        <v>645</v>
      </c>
      <c r="B58" s="61" t="s">
        <v>606</v>
      </c>
      <c r="C58" s="61">
        <v>5</v>
      </c>
    </row>
    <row r="59" spans="1:3" ht="14.4" customHeight="1" x14ac:dyDescent="0.35">
      <c r="A59" s="61" t="s">
        <v>646</v>
      </c>
      <c r="B59" s="61" t="s">
        <v>608</v>
      </c>
      <c r="C59" s="61">
        <v>27</v>
      </c>
    </row>
    <row r="60" spans="1:3" ht="14.4" customHeight="1" x14ac:dyDescent="0.35">
      <c r="C60" s="23">
        <f>SUM(C5:C59)</f>
        <v>11708</v>
      </c>
    </row>
    <row r="61" spans="1:3" ht="14.4" customHeight="1" x14ac:dyDescent="0.35"/>
    <row r="62" spans="1:3" ht="14.4" customHeight="1" x14ac:dyDescent="0.35"/>
    <row r="63" spans="1:3" ht="14.4" customHeight="1" x14ac:dyDescent="0.35"/>
    <row r="64" spans="1:3" ht="14.4" customHeight="1" x14ac:dyDescent="0.35"/>
    <row r="65" ht="14.4" customHeight="1" x14ac:dyDescent="0.35"/>
    <row r="66" ht="14.4" customHeight="1" x14ac:dyDescent="0.35"/>
    <row r="67" ht="14.4" customHeight="1" x14ac:dyDescent="0.35"/>
    <row r="68" ht="14.4" customHeight="1" x14ac:dyDescent="0.35"/>
    <row r="69" ht="14.4" customHeight="1" x14ac:dyDescent="0.35"/>
    <row r="70" ht="14.4" customHeight="1" x14ac:dyDescent="0.35"/>
    <row r="71" ht="14.4" customHeight="1" x14ac:dyDescent="0.35"/>
    <row r="72" ht="14.4" customHeight="1" x14ac:dyDescent="0.35"/>
    <row r="73" ht="14.4" customHeight="1" x14ac:dyDescent="0.35"/>
    <row r="74" ht="14.4" customHeight="1" x14ac:dyDescent="0.35"/>
    <row r="75" ht="14.4" customHeight="1" x14ac:dyDescent="0.35"/>
    <row r="76" ht="14.4" customHeight="1" x14ac:dyDescent="0.35"/>
    <row r="77" ht="14.4" customHeight="1" x14ac:dyDescent="0.35"/>
  </sheetData>
  <autoFilter ref="A4:C60" xr:uid="{2A645FC5-0C0E-4115-9199-85BABED17B5C}"/>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92DE-6AF3-493D-B776-C5AF7DD7107C}">
  <dimension ref="A2:B57"/>
  <sheetViews>
    <sheetView topLeftCell="A7" workbookViewId="0">
      <selection activeCell="F2" sqref="F2"/>
    </sheetView>
  </sheetViews>
  <sheetFormatPr defaultRowHeight="14.5" x14ac:dyDescent="0.35"/>
  <sheetData>
    <row r="2" spans="1:2" x14ac:dyDescent="0.35">
      <c r="A2" s="65" t="s">
        <v>846</v>
      </c>
    </row>
    <row r="3" spans="1:2" x14ac:dyDescent="0.35">
      <c r="A3" s="65" t="s">
        <v>920</v>
      </c>
    </row>
    <row r="5" spans="1:2" s="66" customFormat="1" x14ac:dyDescent="0.35">
      <c r="A5" s="66" t="s">
        <v>852</v>
      </c>
    </row>
    <row r="6" spans="1:2" x14ac:dyDescent="0.35">
      <c r="A6" t="s">
        <v>865</v>
      </c>
      <c r="B6" t="s">
        <v>869</v>
      </c>
    </row>
    <row r="7" spans="1:2" x14ac:dyDescent="0.35">
      <c r="A7" t="s">
        <v>853</v>
      </c>
      <c r="B7" t="s">
        <v>871</v>
      </c>
    </row>
    <row r="8" spans="1:2" x14ac:dyDescent="0.35">
      <c r="A8" t="s">
        <v>857</v>
      </c>
      <c r="B8" t="s">
        <v>872</v>
      </c>
    </row>
    <row r="9" spans="1:2" x14ac:dyDescent="0.35">
      <c r="A9" t="s">
        <v>859</v>
      </c>
      <c r="B9" t="s">
        <v>873</v>
      </c>
    </row>
    <row r="10" spans="1:2" x14ac:dyDescent="0.35">
      <c r="A10" t="s">
        <v>856</v>
      </c>
      <c r="B10" t="s">
        <v>874</v>
      </c>
    </row>
    <row r="11" spans="1:2" x14ac:dyDescent="0.35">
      <c r="A11" t="s">
        <v>855</v>
      </c>
      <c r="B11" t="s">
        <v>875</v>
      </c>
    </row>
    <row r="12" spans="1:2" x14ac:dyDescent="0.35">
      <c r="A12" t="s">
        <v>19</v>
      </c>
      <c r="B12" t="s">
        <v>53</v>
      </c>
    </row>
    <row r="13" spans="1:2" x14ac:dyDescent="0.35">
      <c r="A13" t="s">
        <v>866</v>
      </c>
      <c r="B13" t="s">
        <v>876</v>
      </c>
    </row>
    <row r="14" spans="1:2" x14ac:dyDescent="0.35">
      <c r="A14" t="s">
        <v>861</v>
      </c>
      <c r="B14" t="s">
        <v>877</v>
      </c>
    </row>
    <row r="15" spans="1:2" x14ac:dyDescent="0.35">
      <c r="A15" t="s">
        <v>854</v>
      </c>
      <c r="B15" t="s">
        <v>878</v>
      </c>
    </row>
    <row r="16" spans="1:2" x14ac:dyDescent="0.35">
      <c r="A16" t="s">
        <v>860</v>
      </c>
      <c r="B16" t="s">
        <v>879</v>
      </c>
    </row>
    <row r="17" spans="1:2" x14ac:dyDescent="0.35">
      <c r="A17" t="s">
        <v>862</v>
      </c>
      <c r="B17" t="s">
        <v>880</v>
      </c>
    </row>
    <row r="18" spans="1:2" x14ac:dyDescent="0.35">
      <c r="A18" t="s">
        <v>863</v>
      </c>
      <c r="B18" t="s">
        <v>881</v>
      </c>
    </row>
    <row r="19" spans="1:2" x14ac:dyDescent="0.35">
      <c r="A19" t="s">
        <v>858</v>
      </c>
      <c r="B19" t="s">
        <v>882</v>
      </c>
    </row>
    <row r="20" spans="1:2" x14ac:dyDescent="0.35">
      <c r="A20" t="s">
        <v>868</v>
      </c>
      <c r="B20" t="s">
        <v>883</v>
      </c>
    </row>
    <row r="21" spans="1:2" x14ac:dyDescent="0.35">
      <c r="A21" t="s">
        <v>867</v>
      </c>
      <c r="B21" t="s">
        <v>884</v>
      </c>
    </row>
    <row r="22" spans="1:2" x14ac:dyDescent="0.35">
      <c r="A22" t="s">
        <v>864</v>
      </c>
      <c r="B22" t="s">
        <v>885</v>
      </c>
    </row>
    <row r="24" spans="1:2" s="66" customFormat="1" x14ac:dyDescent="0.35">
      <c r="A24" s="66" t="s">
        <v>886</v>
      </c>
    </row>
    <row r="25" spans="1:2" x14ac:dyDescent="0.35">
      <c r="A25" t="s">
        <v>847</v>
      </c>
      <c r="B25" t="s">
        <v>888</v>
      </c>
    </row>
    <row r="26" spans="1:2" x14ac:dyDescent="0.35">
      <c r="A26" t="s">
        <v>887</v>
      </c>
      <c r="B26" t="s">
        <v>888</v>
      </c>
    </row>
    <row r="27" spans="1:2" x14ac:dyDescent="0.35">
      <c r="A27" t="s">
        <v>848</v>
      </c>
      <c r="B27" t="s">
        <v>888</v>
      </c>
    </row>
    <row r="28" spans="1:2" x14ac:dyDescent="0.35">
      <c r="A28" t="s">
        <v>849</v>
      </c>
      <c r="B28" t="s">
        <v>888</v>
      </c>
    </row>
    <row r="29" spans="1:2" x14ac:dyDescent="0.35">
      <c r="A29" t="s">
        <v>610</v>
      </c>
      <c r="B29" t="s">
        <v>888</v>
      </c>
    </row>
    <row r="30" spans="1:2" x14ac:dyDescent="0.35">
      <c r="A30" t="s">
        <v>850</v>
      </c>
      <c r="B30" t="s">
        <v>888</v>
      </c>
    </row>
    <row r="31" spans="1:2" x14ac:dyDescent="0.35">
      <c r="A31" t="s">
        <v>851</v>
      </c>
      <c r="B31" t="s">
        <v>889</v>
      </c>
    </row>
    <row r="33" spans="1:2" s="66" customFormat="1" x14ac:dyDescent="0.35">
      <c r="A33" s="66" t="s">
        <v>29</v>
      </c>
    </row>
    <row r="34" spans="1:2" x14ac:dyDescent="0.35">
      <c r="A34" t="s">
        <v>30</v>
      </c>
      <c r="B34" t="s">
        <v>890</v>
      </c>
    </row>
    <row r="35" spans="1:2" x14ac:dyDescent="0.35">
      <c r="A35" t="s">
        <v>31</v>
      </c>
      <c r="B35" t="s">
        <v>891</v>
      </c>
    </row>
    <row r="36" spans="1:2" x14ac:dyDescent="0.35">
      <c r="A36" t="s">
        <v>32</v>
      </c>
      <c r="B36" t="s">
        <v>892</v>
      </c>
    </row>
    <row r="37" spans="1:2" x14ac:dyDescent="0.35">
      <c r="A37" t="s">
        <v>33</v>
      </c>
      <c r="B37" t="s">
        <v>893</v>
      </c>
    </row>
    <row r="39" spans="1:2" s="66" customFormat="1" x14ac:dyDescent="0.35">
      <c r="A39" s="66" t="s">
        <v>519</v>
      </c>
    </row>
    <row r="40" spans="1:2" x14ac:dyDescent="0.35">
      <c r="A40" t="s">
        <v>11</v>
      </c>
      <c r="B40" t="s">
        <v>894</v>
      </c>
    </row>
    <row r="41" spans="1:2" x14ac:dyDescent="0.35">
      <c r="A41" t="s">
        <v>8</v>
      </c>
      <c r="B41" t="s">
        <v>895</v>
      </c>
    </row>
    <row r="43" spans="1:2" s="66" customFormat="1" x14ac:dyDescent="0.35">
      <c r="A43" s="66" t="s">
        <v>896</v>
      </c>
    </row>
    <row r="44" spans="1:2" x14ac:dyDescent="0.35">
      <c r="A44" t="s">
        <v>897</v>
      </c>
      <c r="B44" t="s">
        <v>898</v>
      </c>
    </row>
    <row r="45" spans="1:2" x14ac:dyDescent="0.35">
      <c r="A45" t="s">
        <v>899</v>
      </c>
      <c r="B45" t="s">
        <v>900</v>
      </c>
    </row>
    <row r="46" spans="1:2" x14ac:dyDescent="0.35">
      <c r="A46" t="s">
        <v>901</v>
      </c>
      <c r="B46" t="s">
        <v>902</v>
      </c>
    </row>
    <row r="47" spans="1:2" x14ac:dyDescent="0.35">
      <c r="A47" t="s">
        <v>903</v>
      </c>
      <c r="B47" t="s">
        <v>904</v>
      </c>
    </row>
    <row r="49" spans="1:2" s="66" customFormat="1" x14ac:dyDescent="0.35">
      <c r="A49" s="66" t="s">
        <v>905</v>
      </c>
    </row>
    <row r="50" spans="1:2" x14ac:dyDescent="0.35">
      <c r="A50" t="s">
        <v>906</v>
      </c>
      <c r="B50" t="s">
        <v>870</v>
      </c>
    </row>
    <row r="51" spans="1:2" x14ac:dyDescent="0.35">
      <c r="A51" t="s">
        <v>899</v>
      </c>
      <c r="B51" t="s">
        <v>907</v>
      </c>
    </row>
    <row r="52" spans="1:2" x14ac:dyDescent="0.35">
      <c r="A52" t="s">
        <v>908</v>
      </c>
      <c r="B52" t="s">
        <v>909</v>
      </c>
    </row>
    <row r="53" spans="1:2" x14ac:dyDescent="0.35">
      <c r="A53" t="s">
        <v>910</v>
      </c>
      <c r="B53" t="s">
        <v>911</v>
      </c>
    </row>
    <row r="54" spans="1:2" x14ac:dyDescent="0.35">
      <c r="A54" t="s">
        <v>912</v>
      </c>
      <c r="B54" t="s">
        <v>913</v>
      </c>
    </row>
    <row r="55" spans="1:2" x14ac:dyDescent="0.35">
      <c r="A55" t="s">
        <v>914</v>
      </c>
      <c r="B55" t="s">
        <v>915</v>
      </c>
    </row>
    <row r="56" spans="1:2" x14ac:dyDescent="0.35">
      <c r="A56" t="s">
        <v>916</v>
      </c>
      <c r="B56" t="s">
        <v>917</v>
      </c>
    </row>
    <row r="57" spans="1:2" x14ac:dyDescent="0.35">
      <c r="A57" t="s">
        <v>918</v>
      </c>
      <c r="B57" t="s">
        <v>919</v>
      </c>
    </row>
  </sheetData>
  <sortState xmlns:xlrd2="http://schemas.microsoft.com/office/spreadsheetml/2017/richdata2" ref="A6:A22">
    <sortCondition ref="A6:A2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87"/>
  <sheetViews>
    <sheetView topLeftCell="A469" workbookViewId="0">
      <selection activeCell="C485" sqref="C485"/>
    </sheetView>
  </sheetViews>
  <sheetFormatPr defaultRowHeight="14.5" x14ac:dyDescent="0.35"/>
  <cols>
    <col min="1" max="1" width="23.453125" bestFit="1" customWidth="1"/>
    <col min="3" max="3" width="18.453125" bestFit="1" customWidth="1"/>
  </cols>
  <sheetData>
    <row r="1" spans="1:2" ht="15.5" thickTop="1" thickBot="1" x14ac:dyDescent="0.4">
      <c r="A1" s="54" t="s">
        <v>719</v>
      </c>
      <c r="B1" s="55" t="s">
        <v>720</v>
      </c>
    </row>
    <row r="2" spans="1:2" ht="15" thickTop="1" x14ac:dyDescent="0.35">
      <c r="A2" s="8">
        <v>0</v>
      </c>
      <c r="B2">
        <v>10</v>
      </c>
    </row>
    <row r="3" spans="1:2" x14ac:dyDescent="0.35">
      <c r="A3" t="s">
        <v>59</v>
      </c>
      <c r="B3">
        <v>6013</v>
      </c>
    </row>
    <row r="4" spans="1:2" x14ac:dyDescent="0.35">
      <c r="A4" t="s">
        <v>173</v>
      </c>
      <c r="B4">
        <v>16</v>
      </c>
    </row>
    <row r="5" spans="1:2" x14ac:dyDescent="0.35">
      <c r="A5" t="s">
        <v>721</v>
      </c>
      <c r="B5">
        <v>2398</v>
      </c>
    </row>
    <row r="6" spans="1:2" x14ac:dyDescent="0.35">
      <c r="A6" t="s">
        <v>722</v>
      </c>
      <c r="B6">
        <v>13136</v>
      </c>
    </row>
    <row r="7" spans="1:2" x14ac:dyDescent="0.35">
      <c r="A7" t="s">
        <v>529</v>
      </c>
      <c r="B7">
        <v>7652</v>
      </c>
    </row>
    <row r="8" spans="1:2" x14ac:dyDescent="0.35">
      <c r="A8" t="s">
        <v>532</v>
      </c>
      <c r="B8">
        <v>857</v>
      </c>
    </row>
    <row r="9" spans="1:2" x14ac:dyDescent="0.35">
      <c r="A9" t="s">
        <v>534</v>
      </c>
      <c r="B9">
        <v>1150</v>
      </c>
    </row>
    <row r="10" spans="1:2" x14ac:dyDescent="0.35">
      <c r="A10" t="s">
        <v>466</v>
      </c>
      <c r="B10">
        <v>64</v>
      </c>
    </row>
    <row r="11" spans="1:2" x14ac:dyDescent="0.35">
      <c r="A11" t="s">
        <v>723</v>
      </c>
      <c r="B11">
        <v>8967</v>
      </c>
    </row>
    <row r="12" spans="1:2" x14ac:dyDescent="0.35">
      <c r="A12" t="s">
        <v>724</v>
      </c>
      <c r="B12">
        <v>94</v>
      </c>
    </row>
    <row r="13" spans="1:2" x14ac:dyDescent="0.35">
      <c r="A13" t="s">
        <v>444</v>
      </c>
      <c r="B13">
        <v>938</v>
      </c>
    </row>
    <row r="14" spans="1:2" x14ac:dyDescent="0.35">
      <c r="A14" t="s">
        <v>725</v>
      </c>
      <c r="B14">
        <v>563</v>
      </c>
    </row>
    <row r="15" spans="1:2" x14ac:dyDescent="0.35">
      <c r="A15" t="s">
        <v>726</v>
      </c>
      <c r="B15">
        <v>140</v>
      </c>
    </row>
    <row r="16" spans="1:2" x14ac:dyDescent="0.35">
      <c r="A16" t="s">
        <v>727</v>
      </c>
      <c r="B16">
        <v>2315</v>
      </c>
    </row>
    <row r="17" spans="1:2" x14ac:dyDescent="0.35">
      <c r="A17" t="s">
        <v>728</v>
      </c>
      <c r="B17">
        <v>462</v>
      </c>
    </row>
    <row r="18" spans="1:2" x14ac:dyDescent="0.35">
      <c r="A18" t="s">
        <v>729</v>
      </c>
      <c r="B18">
        <v>1266</v>
      </c>
    </row>
    <row r="19" spans="1:2" x14ac:dyDescent="0.35">
      <c r="A19" t="s">
        <v>730</v>
      </c>
      <c r="B19">
        <v>520</v>
      </c>
    </row>
    <row r="20" spans="1:2" x14ac:dyDescent="0.35">
      <c r="A20" t="s">
        <v>73</v>
      </c>
      <c r="B20">
        <v>132</v>
      </c>
    </row>
    <row r="21" spans="1:2" x14ac:dyDescent="0.35">
      <c r="A21" t="s">
        <v>731</v>
      </c>
      <c r="B21">
        <v>244</v>
      </c>
    </row>
    <row r="22" spans="1:2" x14ac:dyDescent="0.35">
      <c r="A22" t="s">
        <v>538</v>
      </c>
      <c r="B22">
        <v>62</v>
      </c>
    </row>
    <row r="23" spans="1:2" x14ac:dyDescent="0.35">
      <c r="A23" t="s">
        <v>530</v>
      </c>
      <c r="B23">
        <v>193</v>
      </c>
    </row>
    <row r="24" spans="1:2" x14ac:dyDescent="0.35">
      <c r="A24" t="s">
        <v>69</v>
      </c>
      <c r="B24">
        <v>111</v>
      </c>
    </row>
    <row r="25" spans="1:2" x14ac:dyDescent="0.35">
      <c r="A25" t="s">
        <v>74</v>
      </c>
      <c r="B25">
        <v>173</v>
      </c>
    </row>
    <row r="26" spans="1:2" x14ac:dyDescent="0.35">
      <c r="A26" t="s">
        <v>79</v>
      </c>
      <c r="B26">
        <v>34</v>
      </c>
    </row>
    <row r="27" spans="1:2" x14ac:dyDescent="0.35">
      <c r="A27" t="s">
        <v>84</v>
      </c>
      <c r="B27">
        <v>105</v>
      </c>
    </row>
    <row r="28" spans="1:2" x14ac:dyDescent="0.35">
      <c r="A28" t="s">
        <v>541</v>
      </c>
      <c r="B28">
        <v>41</v>
      </c>
    </row>
    <row r="29" spans="1:2" x14ac:dyDescent="0.35">
      <c r="A29" t="s">
        <v>540</v>
      </c>
      <c r="B29">
        <v>1929</v>
      </c>
    </row>
    <row r="30" spans="1:2" x14ac:dyDescent="0.35">
      <c r="A30" t="s">
        <v>732</v>
      </c>
      <c r="B30">
        <v>808</v>
      </c>
    </row>
    <row r="31" spans="1:2" x14ac:dyDescent="0.35">
      <c r="A31" t="s">
        <v>733</v>
      </c>
      <c r="B31">
        <v>1729</v>
      </c>
    </row>
    <row r="32" spans="1:2" x14ac:dyDescent="0.35">
      <c r="A32" t="s">
        <v>94</v>
      </c>
      <c r="B32">
        <v>148</v>
      </c>
    </row>
    <row r="33" spans="1:2" x14ac:dyDescent="0.35">
      <c r="A33" t="s">
        <v>545</v>
      </c>
      <c r="B33">
        <v>38</v>
      </c>
    </row>
    <row r="34" spans="1:2" x14ac:dyDescent="0.35">
      <c r="A34" t="s">
        <v>734</v>
      </c>
      <c r="B34">
        <v>1945</v>
      </c>
    </row>
    <row r="35" spans="1:2" x14ac:dyDescent="0.35">
      <c r="A35" t="s">
        <v>735</v>
      </c>
      <c r="B35">
        <v>654</v>
      </c>
    </row>
    <row r="36" spans="1:2" x14ac:dyDescent="0.35">
      <c r="A36" t="s">
        <v>736</v>
      </c>
      <c r="B36">
        <v>897</v>
      </c>
    </row>
    <row r="37" spans="1:2" x14ac:dyDescent="0.35">
      <c r="A37" t="s">
        <v>531</v>
      </c>
      <c r="B37">
        <v>52</v>
      </c>
    </row>
    <row r="38" spans="1:2" x14ac:dyDescent="0.35">
      <c r="A38" t="s">
        <v>548</v>
      </c>
      <c r="B38">
        <v>3031</v>
      </c>
    </row>
    <row r="39" spans="1:2" x14ac:dyDescent="0.35">
      <c r="A39" t="s">
        <v>737</v>
      </c>
      <c r="B39">
        <v>97</v>
      </c>
    </row>
    <row r="40" spans="1:2" x14ac:dyDescent="0.35">
      <c r="A40" t="s">
        <v>738</v>
      </c>
      <c r="B40">
        <v>2169</v>
      </c>
    </row>
    <row r="41" spans="1:2" x14ac:dyDescent="0.35">
      <c r="A41" t="s">
        <v>739</v>
      </c>
      <c r="B41">
        <v>575</v>
      </c>
    </row>
    <row r="42" spans="1:2" x14ac:dyDescent="0.35">
      <c r="A42" t="s">
        <v>740</v>
      </c>
      <c r="B42">
        <v>503</v>
      </c>
    </row>
    <row r="43" spans="1:2" x14ac:dyDescent="0.35">
      <c r="A43" t="s">
        <v>741</v>
      </c>
      <c r="B43">
        <v>196</v>
      </c>
    </row>
    <row r="44" spans="1:2" x14ac:dyDescent="0.35">
      <c r="A44" t="s">
        <v>742</v>
      </c>
      <c r="B44">
        <v>103</v>
      </c>
    </row>
    <row r="45" spans="1:2" x14ac:dyDescent="0.35">
      <c r="A45" t="s">
        <v>547</v>
      </c>
      <c r="B45">
        <v>2807</v>
      </c>
    </row>
    <row r="46" spans="1:2" x14ac:dyDescent="0.35">
      <c r="A46" t="s">
        <v>549</v>
      </c>
      <c r="B46">
        <v>2319</v>
      </c>
    </row>
    <row r="47" spans="1:2" x14ac:dyDescent="0.35">
      <c r="A47" t="s">
        <v>86</v>
      </c>
      <c r="B47">
        <v>4112</v>
      </c>
    </row>
    <row r="48" spans="1:2" x14ac:dyDescent="0.35">
      <c r="A48" t="s">
        <v>743</v>
      </c>
      <c r="B48">
        <v>49</v>
      </c>
    </row>
    <row r="49" spans="1:2" x14ac:dyDescent="0.35">
      <c r="A49" t="s">
        <v>744</v>
      </c>
      <c r="B49">
        <v>12</v>
      </c>
    </row>
    <row r="50" spans="1:2" x14ac:dyDescent="0.35">
      <c r="A50" t="s">
        <v>91</v>
      </c>
      <c r="B50">
        <v>5164</v>
      </c>
    </row>
    <row r="51" spans="1:2" x14ac:dyDescent="0.35">
      <c r="A51" t="s">
        <v>745</v>
      </c>
      <c r="B51">
        <v>55</v>
      </c>
    </row>
    <row r="52" spans="1:2" x14ac:dyDescent="0.35">
      <c r="A52" t="s">
        <v>746</v>
      </c>
      <c r="B52">
        <v>8</v>
      </c>
    </row>
    <row r="53" spans="1:2" x14ac:dyDescent="0.35">
      <c r="A53" t="s">
        <v>747</v>
      </c>
      <c r="B53">
        <v>3964</v>
      </c>
    </row>
    <row r="54" spans="1:2" x14ac:dyDescent="0.35">
      <c r="A54" t="s">
        <v>748</v>
      </c>
      <c r="B54">
        <v>2867</v>
      </c>
    </row>
    <row r="55" spans="1:2" x14ac:dyDescent="0.35">
      <c r="A55" t="s">
        <v>749</v>
      </c>
      <c r="B55">
        <v>72</v>
      </c>
    </row>
    <row r="56" spans="1:2" x14ac:dyDescent="0.35">
      <c r="A56" t="s">
        <v>750</v>
      </c>
      <c r="B56">
        <v>79</v>
      </c>
    </row>
    <row r="57" spans="1:2" x14ac:dyDescent="0.35">
      <c r="A57" t="s">
        <v>751</v>
      </c>
      <c r="B57">
        <v>8</v>
      </c>
    </row>
    <row r="58" spans="1:2" x14ac:dyDescent="0.35">
      <c r="A58" t="s">
        <v>111</v>
      </c>
      <c r="B58">
        <v>16</v>
      </c>
    </row>
    <row r="59" spans="1:2" x14ac:dyDescent="0.35">
      <c r="A59" t="s">
        <v>543</v>
      </c>
      <c r="B59">
        <v>1945</v>
      </c>
    </row>
    <row r="60" spans="1:2" x14ac:dyDescent="0.35">
      <c r="A60" t="s">
        <v>752</v>
      </c>
      <c r="B60">
        <v>1141</v>
      </c>
    </row>
    <row r="61" spans="1:2" x14ac:dyDescent="0.35">
      <c r="A61" s="5" t="s">
        <v>753</v>
      </c>
      <c r="B61" s="5">
        <v>1722</v>
      </c>
    </row>
    <row r="62" spans="1:2" x14ac:dyDescent="0.35">
      <c r="A62" t="s">
        <v>754</v>
      </c>
      <c r="B62">
        <v>4397</v>
      </c>
    </row>
    <row r="63" spans="1:2" x14ac:dyDescent="0.35">
      <c r="A63" t="s">
        <v>755</v>
      </c>
      <c r="B63">
        <v>623</v>
      </c>
    </row>
    <row r="64" spans="1:2" x14ac:dyDescent="0.35">
      <c r="A64" t="s">
        <v>756</v>
      </c>
      <c r="B64">
        <v>468</v>
      </c>
    </row>
    <row r="65" spans="1:2" x14ac:dyDescent="0.35">
      <c r="A65" t="s">
        <v>757</v>
      </c>
      <c r="B65">
        <v>1159</v>
      </c>
    </row>
    <row r="66" spans="1:2" x14ac:dyDescent="0.35">
      <c r="A66" t="s">
        <v>450</v>
      </c>
      <c r="B66">
        <v>1345</v>
      </c>
    </row>
    <row r="67" spans="1:2" x14ac:dyDescent="0.35">
      <c r="A67" t="s">
        <v>546</v>
      </c>
      <c r="B67">
        <v>7597</v>
      </c>
    </row>
    <row r="68" spans="1:2" x14ac:dyDescent="0.35">
      <c r="A68" s="5" t="s">
        <v>44</v>
      </c>
      <c r="B68">
        <v>100</v>
      </c>
    </row>
    <row r="69" spans="1:2" x14ac:dyDescent="0.35">
      <c r="A69" t="s">
        <v>39</v>
      </c>
      <c r="B69">
        <v>45</v>
      </c>
    </row>
    <row r="70" spans="1:2" x14ac:dyDescent="0.35">
      <c r="A70" t="s">
        <v>159</v>
      </c>
      <c r="B70">
        <v>18</v>
      </c>
    </row>
    <row r="71" spans="1:2" x14ac:dyDescent="0.35">
      <c r="A71" t="s">
        <v>177</v>
      </c>
      <c r="B71">
        <v>24</v>
      </c>
    </row>
    <row r="72" spans="1:2" x14ac:dyDescent="0.35">
      <c r="A72" t="s">
        <v>205</v>
      </c>
      <c r="B72">
        <v>5</v>
      </c>
    </row>
    <row r="73" spans="1:2" x14ac:dyDescent="0.35">
      <c r="A73" t="s">
        <v>135</v>
      </c>
      <c r="B73">
        <v>8</v>
      </c>
    </row>
    <row r="74" spans="1:2" x14ac:dyDescent="0.35">
      <c r="A74" t="s">
        <v>200</v>
      </c>
      <c r="B74">
        <v>701</v>
      </c>
    </row>
    <row r="75" spans="1:2" x14ac:dyDescent="0.35">
      <c r="A75" t="s">
        <v>140</v>
      </c>
      <c r="B75">
        <v>33</v>
      </c>
    </row>
    <row r="76" spans="1:2" x14ac:dyDescent="0.35">
      <c r="A76" t="s">
        <v>141</v>
      </c>
      <c r="B76">
        <v>16</v>
      </c>
    </row>
    <row r="77" spans="1:2" x14ac:dyDescent="0.35">
      <c r="A77" t="s">
        <v>179</v>
      </c>
      <c r="B77">
        <v>134</v>
      </c>
    </row>
    <row r="78" spans="1:2" x14ac:dyDescent="0.35">
      <c r="A78" t="s">
        <v>188</v>
      </c>
      <c r="B78">
        <v>3</v>
      </c>
    </row>
    <row r="79" spans="1:2" x14ac:dyDescent="0.35">
      <c r="A79" t="s">
        <v>191</v>
      </c>
      <c r="B79">
        <v>23</v>
      </c>
    </row>
    <row r="80" spans="1:2" x14ac:dyDescent="0.35">
      <c r="A80" t="s">
        <v>194</v>
      </c>
      <c r="B80">
        <v>41</v>
      </c>
    </row>
    <row r="81" spans="1:2" x14ac:dyDescent="0.35">
      <c r="A81" t="s">
        <v>197</v>
      </c>
      <c r="B81">
        <v>50</v>
      </c>
    </row>
    <row r="82" spans="1:2" x14ac:dyDescent="0.35">
      <c r="A82" t="s">
        <v>215</v>
      </c>
      <c r="B82">
        <v>172</v>
      </c>
    </row>
    <row r="83" spans="1:2" x14ac:dyDescent="0.35">
      <c r="A83" t="s">
        <v>146</v>
      </c>
      <c r="B83">
        <v>24</v>
      </c>
    </row>
    <row r="84" spans="1:2" x14ac:dyDescent="0.35">
      <c r="A84" t="s">
        <v>151</v>
      </c>
      <c r="B84">
        <v>21</v>
      </c>
    </row>
    <row r="85" spans="1:2" x14ac:dyDescent="0.35">
      <c r="A85" t="s">
        <v>155</v>
      </c>
      <c r="B85">
        <v>34</v>
      </c>
    </row>
    <row r="86" spans="1:2" x14ac:dyDescent="0.35">
      <c r="A86" t="s">
        <v>163</v>
      </c>
      <c r="B86">
        <v>21</v>
      </c>
    </row>
    <row r="87" spans="1:2" x14ac:dyDescent="0.35">
      <c r="A87" t="s">
        <v>167</v>
      </c>
      <c r="B87">
        <v>4</v>
      </c>
    </row>
    <row r="88" spans="1:2" x14ac:dyDescent="0.35">
      <c r="A88" t="s">
        <v>171</v>
      </c>
      <c r="B88">
        <v>35</v>
      </c>
    </row>
    <row r="89" spans="1:2" x14ac:dyDescent="0.35">
      <c r="A89" t="s">
        <v>175</v>
      </c>
      <c r="B89">
        <v>666</v>
      </c>
    </row>
    <row r="90" spans="1:2" x14ac:dyDescent="0.35">
      <c r="A90" t="s">
        <v>758</v>
      </c>
      <c r="B90">
        <v>14</v>
      </c>
    </row>
    <row r="91" spans="1:2" x14ac:dyDescent="0.35">
      <c r="A91" t="s">
        <v>203</v>
      </c>
      <c r="B91">
        <v>139</v>
      </c>
    </row>
    <row r="92" spans="1:2" x14ac:dyDescent="0.35">
      <c r="A92" t="s">
        <v>206</v>
      </c>
      <c r="B92">
        <v>15</v>
      </c>
    </row>
    <row r="93" spans="1:2" x14ac:dyDescent="0.35">
      <c r="A93" t="s">
        <v>209</v>
      </c>
      <c r="B93">
        <v>52</v>
      </c>
    </row>
    <row r="94" spans="1:2" x14ac:dyDescent="0.35">
      <c r="A94" t="s">
        <v>212</v>
      </c>
      <c r="B94">
        <v>93</v>
      </c>
    </row>
    <row r="95" spans="1:2" x14ac:dyDescent="0.35">
      <c r="A95" t="s">
        <v>218</v>
      </c>
      <c r="B95">
        <v>13</v>
      </c>
    </row>
    <row r="96" spans="1:2" x14ac:dyDescent="0.35">
      <c r="A96" t="s">
        <v>129</v>
      </c>
      <c r="B96">
        <v>1</v>
      </c>
    </row>
    <row r="97" spans="1:2" x14ac:dyDescent="0.35">
      <c r="A97" t="s">
        <v>183</v>
      </c>
      <c r="B97">
        <v>2</v>
      </c>
    </row>
    <row r="98" spans="1:2" x14ac:dyDescent="0.35">
      <c r="A98" t="s">
        <v>195</v>
      </c>
      <c r="B98">
        <v>151</v>
      </c>
    </row>
    <row r="99" spans="1:2" x14ac:dyDescent="0.35">
      <c r="A99" t="s">
        <v>207</v>
      </c>
      <c r="B99">
        <v>19</v>
      </c>
    </row>
    <row r="100" spans="1:2" x14ac:dyDescent="0.35">
      <c r="A100" t="s">
        <v>210</v>
      </c>
      <c r="B100">
        <v>17</v>
      </c>
    </row>
    <row r="101" spans="1:2" x14ac:dyDescent="0.35">
      <c r="A101" t="s">
        <v>213</v>
      </c>
      <c r="B101">
        <v>25</v>
      </c>
    </row>
    <row r="102" spans="1:2" x14ac:dyDescent="0.35">
      <c r="A102" t="s">
        <v>225</v>
      </c>
      <c r="B102">
        <v>223</v>
      </c>
    </row>
    <row r="103" spans="1:2" x14ac:dyDescent="0.35">
      <c r="A103" t="s">
        <v>231</v>
      </c>
      <c r="B103">
        <v>122</v>
      </c>
    </row>
    <row r="104" spans="1:2" x14ac:dyDescent="0.35">
      <c r="A104" t="s">
        <v>432</v>
      </c>
      <c r="B104">
        <v>3</v>
      </c>
    </row>
    <row r="105" spans="1:2" x14ac:dyDescent="0.35">
      <c r="A105" t="s">
        <v>180</v>
      </c>
      <c r="B105">
        <v>10</v>
      </c>
    </row>
    <row r="106" spans="1:2" x14ac:dyDescent="0.35">
      <c r="A106" t="s">
        <v>204</v>
      </c>
      <c r="B106">
        <v>58</v>
      </c>
    </row>
    <row r="107" spans="1:2" x14ac:dyDescent="0.35">
      <c r="A107" t="s">
        <v>216</v>
      </c>
      <c r="B107">
        <v>8</v>
      </c>
    </row>
    <row r="108" spans="1:2" x14ac:dyDescent="0.35">
      <c r="A108" t="s">
        <v>219</v>
      </c>
      <c r="B108">
        <v>6</v>
      </c>
    </row>
    <row r="109" spans="1:2" x14ac:dyDescent="0.35">
      <c r="A109" t="s">
        <v>222</v>
      </c>
      <c r="B109">
        <v>12</v>
      </c>
    </row>
    <row r="110" spans="1:2" x14ac:dyDescent="0.35">
      <c r="A110" t="s">
        <v>228</v>
      </c>
      <c r="B110">
        <v>7</v>
      </c>
    </row>
    <row r="111" spans="1:2" x14ac:dyDescent="0.35">
      <c r="A111" t="s">
        <v>234</v>
      </c>
      <c r="B111">
        <v>43</v>
      </c>
    </row>
    <row r="112" spans="1:2" x14ac:dyDescent="0.35">
      <c r="A112" t="s">
        <v>237</v>
      </c>
      <c r="B112">
        <v>5</v>
      </c>
    </row>
    <row r="113" spans="1:2" x14ac:dyDescent="0.35">
      <c r="A113" t="s">
        <v>240</v>
      </c>
      <c r="B113">
        <v>106</v>
      </c>
    </row>
    <row r="114" spans="1:2" x14ac:dyDescent="0.35">
      <c r="A114" t="s">
        <v>243</v>
      </c>
      <c r="B114">
        <v>278</v>
      </c>
    </row>
    <row r="115" spans="1:2" x14ac:dyDescent="0.35">
      <c r="A115" t="s">
        <v>435</v>
      </c>
      <c r="B115">
        <v>55</v>
      </c>
    </row>
    <row r="116" spans="1:2" x14ac:dyDescent="0.35">
      <c r="A116" t="s">
        <v>186</v>
      </c>
      <c r="B116">
        <v>41</v>
      </c>
    </row>
    <row r="117" spans="1:2" x14ac:dyDescent="0.35">
      <c r="A117" t="s">
        <v>189</v>
      </c>
      <c r="B117">
        <v>35</v>
      </c>
    </row>
    <row r="118" spans="1:2" x14ac:dyDescent="0.35">
      <c r="A118" t="s">
        <v>192</v>
      </c>
      <c r="B118">
        <v>85</v>
      </c>
    </row>
    <row r="119" spans="1:2" x14ac:dyDescent="0.35">
      <c r="A119" t="s">
        <v>198</v>
      </c>
      <c r="B119">
        <v>153</v>
      </c>
    </row>
    <row r="120" spans="1:2" x14ac:dyDescent="0.35">
      <c r="A120" t="s">
        <v>201</v>
      </c>
      <c r="B120">
        <v>59</v>
      </c>
    </row>
    <row r="121" spans="1:2" x14ac:dyDescent="0.35">
      <c r="A121" t="s">
        <v>78</v>
      </c>
      <c r="B121">
        <v>42</v>
      </c>
    </row>
    <row r="122" spans="1:2" x14ac:dyDescent="0.35">
      <c r="A122" t="s">
        <v>759</v>
      </c>
      <c r="B122">
        <v>6</v>
      </c>
    </row>
    <row r="123" spans="1:2" x14ac:dyDescent="0.35">
      <c r="A123" t="s">
        <v>760</v>
      </c>
      <c r="B123">
        <v>62</v>
      </c>
    </row>
    <row r="124" spans="1:2" x14ac:dyDescent="0.35">
      <c r="A124" t="s">
        <v>761</v>
      </c>
      <c r="B124">
        <v>88</v>
      </c>
    </row>
    <row r="125" spans="1:2" x14ac:dyDescent="0.35">
      <c r="A125" t="s">
        <v>208</v>
      </c>
      <c r="B125">
        <v>70</v>
      </c>
    </row>
    <row r="126" spans="1:2" x14ac:dyDescent="0.35">
      <c r="A126" t="s">
        <v>762</v>
      </c>
      <c r="B126">
        <v>12</v>
      </c>
    </row>
    <row r="127" spans="1:2" x14ac:dyDescent="0.35">
      <c r="A127" t="s">
        <v>763</v>
      </c>
      <c r="B127">
        <v>170</v>
      </c>
    </row>
    <row r="128" spans="1:2" x14ac:dyDescent="0.35">
      <c r="A128" t="s">
        <v>764</v>
      </c>
      <c r="B128">
        <v>18</v>
      </c>
    </row>
    <row r="129" spans="1:2" x14ac:dyDescent="0.35">
      <c r="A129" t="s">
        <v>765</v>
      </c>
      <c r="B129">
        <v>330</v>
      </c>
    </row>
    <row r="130" spans="1:2" x14ac:dyDescent="0.35">
      <c r="A130" t="s">
        <v>766</v>
      </c>
      <c r="B130">
        <v>21</v>
      </c>
    </row>
    <row r="131" spans="1:2" x14ac:dyDescent="0.35">
      <c r="A131" t="s">
        <v>767</v>
      </c>
      <c r="B131">
        <v>42</v>
      </c>
    </row>
    <row r="132" spans="1:2" x14ac:dyDescent="0.35">
      <c r="A132" t="s">
        <v>768</v>
      </c>
      <c r="B132">
        <v>25</v>
      </c>
    </row>
    <row r="133" spans="1:2" x14ac:dyDescent="0.35">
      <c r="A133" t="s">
        <v>769</v>
      </c>
      <c r="B133">
        <v>33</v>
      </c>
    </row>
    <row r="134" spans="1:2" x14ac:dyDescent="0.35">
      <c r="A134" t="s">
        <v>770</v>
      </c>
      <c r="B134">
        <v>31</v>
      </c>
    </row>
    <row r="135" spans="1:2" x14ac:dyDescent="0.35">
      <c r="A135" t="s">
        <v>771</v>
      </c>
      <c r="B135">
        <v>118</v>
      </c>
    </row>
    <row r="136" spans="1:2" x14ac:dyDescent="0.35">
      <c r="A136" t="s">
        <v>772</v>
      </c>
      <c r="B136">
        <v>54</v>
      </c>
    </row>
    <row r="137" spans="1:2" x14ac:dyDescent="0.35">
      <c r="A137" t="s">
        <v>773</v>
      </c>
      <c r="B137">
        <v>18</v>
      </c>
    </row>
    <row r="138" spans="1:2" x14ac:dyDescent="0.35">
      <c r="A138" t="s">
        <v>774</v>
      </c>
      <c r="B138">
        <v>49</v>
      </c>
    </row>
    <row r="139" spans="1:2" x14ac:dyDescent="0.35">
      <c r="A139" t="s">
        <v>227</v>
      </c>
      <c r="B139">
        <v>83</v>
      </c>
    </row>
    <row r="140" spans="1:2" x14ac:dyDescent="0.35">
      <c r="A140" t="s">
        <v>775</v>
      </c>
      <c r="B140">
        <v>197</v>
      </c>
    </row>
    <row r="141" spans="1:2" x14ac:dyDescent="0.35">
      <c r="A141" t="s">
        <v>248</v>
      </c>
      <c r="B141">
        <v>22</v>
      </c>
    </row>
    <row r="142" spans="1:2" x14ac:dyDescent="0.35">
      <c r="A142" t="s">
        <v>776</v>
      </c>
      <c r="B142">
        <v>21</v>
      </c>
    </row>
    <row r="143" spans="1:2" x14ac:dyDescent="0.35">
      <c r="A143" t="s">
        <v>777</v>
      </c>
      <c r="B143">
        <v>46</v>
      </c>
    </row>
    <row r="144" spans="1:2" x14ac:dyDescent="0.35">
      <c r="A144" t="s">
        <v>778</v>
      </c>
      <c r="B144">
        <v>77</v>
      </c>
    </row>
    <row r="145" spans="1:2" x14ac:dyDescent="0.35">
      <c r="A145" t="s">
        <v>779</v>
      </c>
      <c r="B145">
        <v>143</v>
      </c>
    </row>
    <row r="146" spans="1:2" x14ac:dyDescent="0.35">
      <c r="A146" t="s">
        <v>278</v>
      </c>
      <c r="B146">
        <v>144</v>
      </c>
    </row>
    <row r="147" spans="1:2" x14ac:dyDescent="0.35">
      <c r="A147" t="s">
        <v>780</v>
      </c>
      <c r="B147">
        <v>115</v>
      </c>
    </row>
    <row r="148" spans="1:2" x14ac:dyDescent="0.35">
      <c r="A148" t="s">
        <v>252</v>
      </c>
      <c r="B148">
        <v>45</v>
      </c>
    </row>
    <row r="149" spans="1:2" x14ac:dyDescent="0.35">
      <c r="A149" t="s">
        <v>781</v>
      </c>
      <c r="B149">
        <v>8</v>
      </c>
    </row>
    <row r="150" spans="1:2" x14ac:dyDescent="0.35">
      <c r="A150" t="s">
        <v>264</v>
      </c>
      <c r="B150">
        <v>203</v>
      </c>
    </row>
    <row r="151" spans="1:2" x14ac:dyDescent="0.35">
      <c r="A151" t="s">
        <v>782</v>
      </c>
      <c r="B151">
        <v>64</v>
      </c>
    </row>
    <row r="152" spans="1:2" x14ac:dyDescent="0.35">
      <c r="A152" t="s">
        <v>783</v>
      </c>
      <c r="B152">
        <v>53</v>
      </c>
    </row>
    <row r="153" spans="1:2" x14ac:dyDescent="0.35">
      <c r="A153" t="s">
        <v>784</v>
      </c>
      <c r="B153">
        <v>63</v>
      </c>
    </row>
    <row r="154" spans="1:2" x14ac:dyDescent="0.35">
      <c r="A154" t="s">
        <v>785</v>
      </c>
      <c r="B154">
        <v>62</v>
      </c>
    </row>
    <row r="155" spans="1:2" x14ac:dyDescent="0.35">
      <c r="A155" t="s">
        <v>786</v>
      </c>
      <c r="B155">
        <v>15</v>
      </c>
    </row>
    <row r="156" spans="1:2" x14ac:dyDescent="0.35">
      <c r="A156" t="s">
        <v>261</v>
      </c>
      <c r="B156">
        <v>35</v>
      </c>
    </row>
    <row r="157" spans="1:2" x14ac:dyDescent="0.35">
      <c r="A157" t="s">
        <v>267</v>
      </c>
      <c r="B157">
        <v>2</v>
      </c>
    </row>
    <row r="158" spans="1:2" x14ac:dyDescent="0.35">
      <c r="A158" t="s">
        <v>787</v>
      </c>
      <c r="B158">
        <v>35</v>
      </c>
    </row>
    <row r="159" spans="1:2" x14ac:dyDescent="0.35">
      <c r="A159" t="s">
        <v>788</v>
      </c>
      <c r="B159">
        <v>24</v>
      </c>
    </row>
    <row r="160" spans="1:2" x14ac:dyDescent="0.35">
      <c r="A160" t="s">
        <v>139</v>
      </c>
      <c r="B160">
        <v>10</v>
      </c>
    </row>
    <row r="161" spans="1:2" x14ac:dyDescent="0.35">
      <c r="A161" t="s">
        <v>166</v>
      </c>
      <c r="B161">
        <v>35</v>
      </c>
    </row>
    <row r="162" spans="1:2" x14ac:dyDescent="0.35">
      <c r="A162" t="s">
        <v>170</v>
      </c>
      <c r="B162">
        <v>47</v>
      </c>
    </row>
    <row r="163" spans="1:2" x14ac:dyDescent="0.35">
      <c r="A163" t="s">
        <v>290</v>
      </c>
      <c r="B163">
        <v>220</v>
      </c>
    </row>
    <row r="164" spans="1:2" x14ac:dyDescent="0.35">
      <c r="A164" t="s">
        <v>293</v>
      </c>
      <c r="B164">
        <v>14</v>
      </c>
    </row>
    <row r="165" spans="1:2" x14ac:dyDescent="0.35">
      <c r="A165" t="s">
        <v>296</v>
      </c>
      <c r="B165">
        <v>8</v>
      </c>
    </row>
    <row r="166" spans="1:2" x14ac:dyDescent="0.35">
      <c r="A166" t="s">
        <v>299</v>
      </c>
      <c r="B166">
        <v>11</v>
      </c>
    </row>
    <row r="167" spans="1:2" x14ac:dyDescent="0.35">
      <c r="A167" t="s">
        <v>302</v>
      </c>
      <c r="B167">
        <v>53</v>
      </c>
    </row>
    <row r="168" spans="1:2" x14ac:dyDescent="0.35">
      <c r="A168" t="s">
        <v>305</v>
      </c>
      <c r="B168">
        <v>183</v>
      </c>
    </row>
    <row r="169" spans="1:2" x14ac:dyDescent="0.35">
      <c r="A169" t="s">
        <v>314</v>
      </c>
      <c r="B169">
        <v>26</v>
      </c>
    </row>
    <row r="170" spans="1:2" x14ac:dyDescent="0.35">
      <c r="A170" t="s">
        <v>320</v>
      </c>
      <c r="B170">
        <v>48</v>
      </c>
    </row>
    <row r="171" spans="1:2" x14ac:dyDescent="0.35">
      <c r="A171" t="s">
        <v>308</v>
      </c>
      <c r="B171">
        <v>35</v>
      </c>
    </row>
    <row r="172" spans="1:2" x14ac:dyDescent="0.35">
      <c r="A172" t="s">
        <v>311</v>
      </c>
      <c r="B172">
        <v>236</v>
      </c>
    </row>
    <row r="173" spans="1:2" x14ac:dyDescent="0.35">
      <c r="A173" t="s">
        <v>317</v>
      </c>
      <c r="B173">
        <v>82</v>
      </c>
    </row>
    <row r="174" spans="1:2" x14ac:dyDescent="0.35">
      <c r="A174" t="s">
        <v>323</v>
      </c>
      <c r="B174">
        <v>51</v>
      </c>
    </row>
    <row r="175" spans="1:2" x14ac:dyDescent="0.35">
      <c r="A175" t="s">
        <v>294</v>
      </c>
      <c r="B175">
        <v>517</v>
      </c>
    </row>
    <row r="176" spans="1:2" x14ac:dyDescent="0.35">
      <c r="A176" t="s">
        <v>297</v>
      </c>
      <c r="B176">
        <v>172</v>
      </c>
    </row>
    <row r="177" spans="1:2" x14ac:dyDescent="0.35">
      <c r="A177" t="s">
        <v>288</v>
      </c>
      <c r="B177">
        <v>88</v>
      </c>
    </row>
    <row r="178" spans="1:2" x14ac:dyDescent="0.35">
      <c r="A178" t="s">
        <v>291</v>
      </c>
      <c r="B178">
        <v>57</v>
      </c>
    </row>
    <row r="179" spans="1:2" x14ac:dyDescent="0.35">
      <c r="A179" t="s">
        <v>550</v>
      </c>
      <c r="B179">
        <v>2954</v>
      </c>
    </row>
    <row r="180" spans="1:2" x14ac:dyDescent="0.35">
      <c r="A180" t="s">
        <v>551</v>
      </c>
      <c r="B180">
        <v>442</v>
      </c>
    </row>
    <row r="181" spans="1:2" x14ac:dyDescent="0.35">
      <c r="A181" t="s">
        <v>553</v>
      </c>
      <c r="B181">
        <v>293</v>
      </c>
    </row>
    <row r="182" spans="1:2" x14ac:dyDescent="0.35">
      <c r="A182" t="s">
        <v>555</v>
      </c>
      <c r="B182">
        <v>5147</v>
      </c>
    </row>
    <row r="183" spans="1:2" x14ac:dyDescent="0.35">
      <c r="A183" t="s">
        <v>211</v>
      </c>
      <c r="B183">
        <v>2688</v>
      </c>
    </row>
    <row r="184" spans="1:2" x14ac:dyDescent="0.35">
      <c r="A184" t="s">
        <v>383</v>
      </c>
      <c r="B184">
        <v>354</v>
      </c>
    </row>
    <row r="185" spans="1:2" x14ac:dyDescent="0.35">
      <c r="A185" t="s">
        <v>348</v>
      </c>
      <c r="B185">
        <v>26</v>
      </c>
    </row>
    <row r="186" spans="1:2" x14ac:dyDescent="0.35">
      <c r="A186" t="s">
        <v>398</v>
      </c>
      <c r="B186">
        <v>194</v>
      </c>
    </row>
    <row r="187" spans="1:2" x14ac:dyDescent="0.35">
      <c r="A187" t="s">
        <v>419</v>
      </c>
      <c r="B187">
        <v>70</v>
      </c>
    </row>
    <row r="188" spans="1:2" x14ac:dyDescent="0.35">
      <c r="A188" t="s">
        <v>789</v>
      </c>
      <c r="B188">
        <v>16934</v>
      </c>
    </row>
    <row r="189" spans="1:2" x14ac:dyDescent="0.35">
      <c r="A189" t="s">
        <v>97</v>
      </c>
      <c r="B189">
        <v>1584</v>
      </c>
    </row>
    <row r="190" spans="1:2" x14ac:dyDescent="0.35">
      <c r="A190" t="s">
        <v>102</v>
      </c>
      <c r="B190">
        <v>424</v>
      </c>
    </row>
    <row r="191" spans="1:2" x14ac:dyDescent="0.35">
      <c r="A191" t="s">
        <v>107</v>
      </c>
      <c r="B191">
        <v>2852</v>
      </c>
    </row>
    <row r="192" spans="1:2" x14ac:dyDescent="0.35">
      <c r="A192" t="s">
        <v>112</v>
      </c>
      <c r="B192">
        <v>1370</v>
      </c>
    </row>
    <row r="193" spans="1:2" x14ac:dyDescent="0.35">
      <c r="A193" t="s">
        <v>790</v>
      </c>
      <c r="B193">
        <v>667</v>
      </c>
    </row>
    <row r="194" spans="1:2" x14ac:dyDescent="0.35">
      <c r="A194" t="s">
        <v>117</v>
      </c>
      <c r="B194">
        <v>494</v>
      </c>
    </row>
    <row r="195" spans="1:2" x14ac:dyDescent="0.35">
      <c r="A195" t="s">
        <v>122</v>
      </c>
      <c r="B195">
        <v>568</v>
      </c>
    </row>
    <row r="196" spans="1:2" x14ac:dyDescent="0.35">
      <c r="A196" t="s">
        <v>127</v>
      </c>
      <c r="B196">
        <v>596</v>
      </c>
    </row>
    <row r="197" spans="1:2" x14ac:dyDescent="0.35">
      <c r="A197" t="s">
        <v>132</v>
      </c>
      <c r="B197">
        <v>1216</v>
      </c>
    </row>
    <row r="198" spans="1:2" x14ac:dyDescent="0.35">
      <c r="A198" t="s">
        <v>137</v>
      </c>
      <c r="B198">
        <v>465</v>
      </c>
    </row>
    <row r="199" spans="1:2" x14ac:dyDescent="0.35">
      <c r="A199" t="s">
        <v>142</v>
      </c>
      <c r="B199">
        <v>658</v>
      </c>
    </row>
    <row r="200" spans="1:2" x14ac:dyDescent="0.35">
      <c r="A200" t="s">
        <v>57</v>
      </c>
      <c r="B200">
        <v>2176</v>
      </c>
    </row>
    <row r="201" spans="1:2" x14ac:dyDescent="0.35">
      <c r="A201" t="s">
        <v>147</v>
      </c>
      <c r="B201">
        <v>926</v>
      </c>
    </row>
    <row r="202" spans="1:2" x14ac:dyDescent="0.35">
      <c r="A202" t="s">
        <v>152</v>
      </c>
      <c r="B202">
        <v>200</v>
      </c>
    </row>
    <row r="203" spans="1:2" x14ac:dyDescent="0.35">
      <c r="A203" t="s">
        <v>378</v>
      </c>
      <c r="B203">
        <v>11</v>
      </c>
    </row>
    <row r="204" spans="1:2" x14ac:dyDescent="0.35">
      <c r="A204" t="s">
        <v>62</v>
      </c>
      <c r="B204">
        <v>677</v>
      </c>
    </row>
    <row r="205" spans="1:2" x14ac:dyDescent="0.35">
      <c r="A205" t="s">
        <v>67</v>
      </c>
      <c r="B205">
        <v>1175</v>
      </c>
    </row>
    <row r="206" spans="1:2" x14ac:dyDescent="0.35">
      <c r="A206" t="s">
        <v>72</v>
      </c>
      <c r="B206">
        <v>810</v>
      </c>
    </row>
    <row r="207" spans="1:2" x14ac:dyDescent="0.35">
      <c r="A207" t="s">
        <v>77</v>
      </c>
      <c r="B207">
        <v>1116</v>
      </c>
    </row>
    <row r="208" spans="1:2" x14ac:dyDescent="0.35">
      <c r="A208" t="s">
        <v>82</v>
      </c>
      <c r="B208">
        <v>1353</v>
      </c>
    </row>
    <row r="209" spans="1:2" x14ac:dyDescent="0.35">
      <c r="A209" t="s">
        <v>87</v>
      </c>
      <c r="B209">
        <v>2003</v>
      </c>
    </row>
    <row r="210" spans="1:2" x14ac:dyDescent="0.35">
      <c r="A210" t="s">
        <v>92</v>
      </c>
      <c r="B210">
        <v>2691</v>
      </c>
    </row>
    <row r="211" spans="1:2" x14ac:dyDescent="0.35">
      <c r="A211" t="s">
        <v>438</v>
      </c>
      <c r="B211">
        <v>30</v>
      </c>
    </row>
    <row r="212" spans="1:2" x14ac:dyDescent="0.35">
      <c r="A212" t="s">
        <v>342</v>
      </c>
      <c r="B212">
        <v>1</v>
      </c>
    </row>
    <row r="213" spans="1:2" x14ac:dyDescent="0.35">
      <c r="A213" t="s">
        <v>125</v>
      </c>
      <c r="B213">
        <v>134</v>
      </c>
    </row>
    <row r="214" spans="1:2" x14ac:dyDescent="0.35">
      <c r="A214" t="s">
        <v>130</v>
      </c>
      <c r="B214">
        <v>17</v>
      </c>
    </row>
    <row r="215" spans="1:2" x14ac:dyDescent="0.35">
      <c r="A215" t="s">
        <v>178</v>
      </c>
      <c r="B215">
        <v>376</v>
      </c>
    </row>
    <row r="216" spans="1:2" x14ac:dyDescent="0.35">
      <c r="A216" t="s">
        <v>214</v>
      </c>
      <c r="B216">
        <v>44</v>
      </c>
    </row>
    <row r="217" spans="1:2" x14ac:dyDescent="0.35">
      <c r="A217" t="s">
        <v>217</v>
      </c>
      <c r="B217">
        <v>52</v>
      </c>
    </row>
    <row r="218" spans="1:2" x14ac:dyDescent="0.35">
      <c r="A218" t="s">
        <v>220</v>
      </c>
      <c r="B218">
        <v>93</v>
      </c>
    </row>
    <row r="219" spans="1:2" x14ac:dyDescent="0.35">
      <c r="A219" t="s">
        <v>791</v>
      </c>
      <c r="B219">
        <v>6</v>
      </c>
    </row>
    <row r="220" spans="1:2" x14ac:dyDescent="0.35">
      <c r="A220" t="s">
        <v>792</v>
      </c>
      <c r="B220">
        <v>182</v>
      </c>
    </row>
    <row r="221" spans="1:2" x14ac:dyDescent="0.35">
      <c r="A221" t="s">
        <v>793</v>
      </c>
      <c r="B221">
        <v>1</v>
      </c>
    </row>
    <row r="222" spans="1:2" x14ac:dyDescent="0.35">
      <c r="A222" t="s">
        <v>794</v>
      </c>
      <c r="B222">
        <v>282</v>
      </c>
    </row>
    <row r="223" spans="1:2" x14ac:dyDescent="0.35">
      <c r="A223" t="s">
        <v>795</v>
      </c>
      <c r="B223">
        <v>2421</v>
      </c>
    </row>
    <row r="224" spans="1:2" x14ac:dyDescent="0.35">
      <c r="A224" t="s">
        <v>796</v>
      </c>
      <c r="B224">
        <v>249</v>
      </c>
    </row>
    <row r="225" spans="1:2" x14ac:dyDescent="0.35">
      <c r="A225" t="s">
        <v>797</v>
      </c>
      <c r="B225">
        <v>2413</v>
      </c>
    </row>
    <row r="226" spans="1:2" x14ac:dyDescent="0.35">
      <c r="A226" t="s">
        <v>303</v>
      </c>
      <c r="B226">
        <v>132</v>
      </c>
    </row>
    <row r="227" spans="1:2" x14ac:dyDescent="0.35">
      <c r="A227" t="s">
        <v>327</v>
      </c>
      <c r="B227">
        <v>15</v>
      </c>
    </row>
    <row r="228" spans="1:2" x14ac:dyDescent="0.35">
      <c r="A228" t="s">
        <v>330</v>
      </c>
      <c r="B228">
        <v>18</v>
      </c>
    </row>
    <row r="229" spans="1:2" x14ac:dyDescent="0.35">
      <c r="A229" t="s">
        <v>333</v>
      </c>
      <c r="B229">
        <v>1660</v>
      </c>
    </row>
    <row r="230" spans="1:2" x14ac:dyDescent="0.35">
      <c r="A230" t="s">
        <v>798</v>
      </c>
      <c r="B230">
        <v>720</v>
      </c>
    </row>
    <row r="231" spans="1:2" x14ac:dyDescent="0.35">
      <c r="A231" t="s">
        <v>441</v>
      </c>
      <c r="B231">
        <v>47</v>
      </c>
    </row>
    <row r="232" spans="1:2" x14ac:dyDescent="0.35">
      <c r="A232" t="s">
        <v>306</v>
      </c>
      <c r="B232">
        <v>1030</v>
      </c>
    </row>
    <row r="233" spans="1:2" x14ac:dyDescent="0.35">
      <c r="A233" t="s">
        <v>309</v>
      </c>
      <c r="B233">
        <v>164</v>
      </c>
    </row>
    <row r="234" spans="1:2" x14ac:dyDescent="0.35">
      <c r="A234" t="s">
        <v>799</v>
      </c>
      <c r="B234">
        <v>451</v>
      </c>
    </row>
    <row r="235" spans="1:2" x14ac:dyDescent="0.35">
      <c r="A235" t="s">
        <v>315</v>
      </c>
      <c r="B235">
        <v>631</v>
      </c>
    </row>
    <row r="236" spans="1:2" x14ac:dyDescent="0.35">
      <c r="A236" t="s">
        <v>318</v>
      </c>
      <c r="B236">
        <v>1772</v>
      </c>
    </row>
    <row r="237" spans="1:2" x14ac:dyDescent="0.35">
      <c r="A237" t="s">
        <v>321</v>
      </c>
      <c r="B237">
        <v>957</v>
      </c>
    </row>
    <row r="238" spans="1:2" x14ac:dyDescent="0.35">
      <c r="A238" t="s">
        <v>324</v>
      </c>
      <c r="B238">
        <v>14</v>
      </c>
    </row>
    <row r="239" spans="1:2" x14ac:dyDescent="0.35">
      <c r="A239" t="s">
        <v>83</v>
      </c>
      <c r="B239">
        <v>324</v>
      </c>
    </row>
    <row r="240" spans="1:2" x14ac:dyDescent="0.35">
      <c r="A240" t="s">
        <v>184</v>
      </c>
      <c r="B240">
        <v>476</v>
      </c>
    </row>
    <row r="241" spans="1:2" x14ac:dyDescent="0.35">
      <c r="A241" t="s">
        <v>410</v>
      </c>
      <c r="B241">
        <v>278</v>
      </c>
    </row>
    <row r="242" spans="1:2" x14ac:dyDescent="0.35">
      <c r="A242" t="s">
        <v>359</v>
      </c>
      <c r="B242">
        <v>275</v>
      </c>
    </row>
    <row r="243" spans="1:2" x14ac:dyDescent="0.35">
      <c r="A243" t="s">
        <v>392</v>
      </c>
      <c r="B243">
        <v>555</v>
      </c>
    </row>
    <row r="244" spans="1:2" x14ac:dyDescent="0.35">
      <c r="A244" t="s">
        <v>404</v>
      </c>
      <c r="B244">
        <v>611</v>
      </c>
    </row>
    <row r="245" spans="1:2" x14ac:dyDescent="0.35">
      <c r="A245" t="s">
        <v>407</v>
      </c>
      <c r="B245">
        <v>552</v>
      </c>
    </row>
    <row r="246" spans="1:2" x14ac:dyDescent="0.35">
      <c r="A246" t="s">
        <v>800</v>
      </c>
      <c r="B246">
        <v>19</v>
      </c>
    </row>
    <row r="247" spans="1:2" x14ac:dyDescent="0.35">
      <c r="A247" t="s">
        <v>362</v>
      </c>
      <c r="B247">
        <v>188</v>
      </c>
    </row>
    <row r="248" spans="1:2" x14ac:dyDescent="0.35">
      <c r="A248" t="s">
        <v>365</v>
      </c>
      <c r="B248">
        <v>201</v>
      </c>
    </row>
    <row r="249" spans="1:2" x14ac:dyDescent="0.35">
      <c r="A249" t="s">
        <v>801</v>
      </c>
      <c r="B249">
        <v>1140</v>
      </c>
    </row>
    <row r="250" spans="1:2" x14ac:dyDescent="0.35">
      <c r="A250" t="s">
        <v>802</v>
      </c>
      <c r="B250">
        <v>73</v>
      </c>
    </row>
    <row r="251" spans="1:2" x14ac:dyDescent="0.35">
      <c r="A251" t="s">
        <v>803</v>
      </c>
      <c r="B251">
        <v>34</v>
      </c>
    </row>
    <row r="252" spans="1:2" x14ac:dyDescent="0.35">
      <c r="A252" t="s">
        <v>357</v>
      </c>
      <c r="B252">
        <v>370</v>
      </c>
    </row>
    <row r="253" spans="1:2" x14ac:dyDescent="0.35">
      <c r="A253" t="s">
        <v>804</v>
      </c>
      <c r="B253">
        <v>478</v>
      </c>
    </row>
    <row r="254" spans="1:2" x14ac:dyDescent="0.35">
      <c r="A254" t="s">
        <v>805</v>
      </c>
      <c r="B254">
        <v>3</v>
      </c>
    </row>
    <row r="255" spans="1:2" x14ac:dyDescent="0.35">
      <c r="A255" t="s">
        <v>806</v>
      </c>
      <c r="B255">
        <v>897</v>
      </c>
    </row>
    <row r="256" spans="1:2" x14ac:dyDescent="0.35">
      <c r="A256" t="s">
        <v>807</v>
      </c>
      <c r="B256">
        <v>1</v>
      </c>
    </row>
    <row r="257" spans="1:2" x14ac:dyDescent="0.35">
      <c r="A257" t="s">
        <v>386</v>
      </c>
      <c r="B257">
        <v>170</v>
      </c>
    </row>
    <row r="258" spans="1:2" x14ac:dyDescent="0.35">
      <c r="A258" t="s">
        <v>389</v>
      </c>
      <c r="B258">
        <v>84</v>
      </c>
    </row>
    <row r="259" spans="1:2" x14ac:dyDescent="0.35">
      <c r="A259" t="s">
        <v>808</v>
      </c>
      <c r="B259">
        <v>230</v>
      </c>
    </row>
    <row r="260" spans="1:2" x14ac:dyDescent="0.35">
      <c r="A260" t="s">
        <v>405</v>
      </c>
      <c r="B260">
        <v>22</v>
      </c>
    </row>
    <row r="261" spans="1:2" x14ac:dyDescent="0.35">
      <c r="A261" t="s">
        <v>345</v>
      </c>
      <c r="B261">
        <v>94</v>
      </c>
    </row>
    <row r="262" spans="1:2" x14ac:dyDescent="0.35">
      <c r="A262" s="5" t="s">
        <v>393</v>
      </c>
      <c r="B262" s="5">
        <v>616</v>
      </c>
    </row>
    <row r="263" spans="1:2" x14ac:dyDescent="0.35">
      <c r="A263" t="s">
        <v>396</v>
      </c>
      <c r="B263">
        <v>38</v>
      </c>
    </row>
    <row r="264" spans="1:2" x14ac:dyDescent="0.35">
      <c r="A264" t="s">
        <v>399</v>
      </c>
      <c r="B264">
        <v>172</v>
      </c>
    </row>
    <row r="265" spans="1:2" x14ac:dyDescent="0.35">
      <c r="A265" t="s">
        <v>809</v>
      </c>
      <c r="B265">
        <v>14</v>
      </c>
    </row>
    <row r="266" spans="1:2" x14ac:dyDescent="0.35">
      <c r="A266" t="s">
        <v>402</v>
      </c>
      <c r="B266">
        <v>247</v>
      </c>
    </row>
    <row r="267" spans="1:2" x14ac:dyDescent="0.35">
      <c r="A267" t="s">
        <v>414</v>
      </c>
      <c r="B267">
        <v>39</v>
      </c>
    </row>
    <row r="268" spans="1:2" x14ac:dyDescent="0.35">
      <c r="A268" t="s">
        <v>810</v>
      </c>
      <c r="B268">
        <v>190</v>
      </c>
    </row>
    <row r="269" spans="1:2" x14ac:dyDescent="0.35">
      <c r="A269" t="s">
        <v>423</v>
      </c>
      <c r="B269">
        <v>46</v>
      </c>
    </row>
    <row r="270" spans="1:2" x14ac:dyDescent="0.35">
      <c r="A270" t="s">
        <v>351</v>
      </c>
      <c r="B270">
        <v>361</v>
      </c>
    </row>
    <row r="271" spans="1:2" x14ac:dyDescent="0.35">
      <c r="A271" t="s">
        <v>354</v>
      </c>
      <c r="B271">
        <v>54</v>
      </c>
    </row>
    <row r="272" spans="1:2" x14ac:dyDescent="0.35">
      <c r="A272" t="s">
        <v>360</v>
      </c>
      <c r="B272">
        <v>33</v>
      </c>
    </row>
    <row r="273" spans="1:2" x14ac:dyDescent="0.35">
      <c r="A273" t="s">
        <v>363</v>
      </c>
      <c r="B273">
        <v>22</v>
      </c>
    </row>
    <row r="274" spans="1:2" x14ac:dyDescent="0.35">
      <c r="A274" t="s">
        <v>366</v>
      </c>
      <c r="B274">
        <v>35</v>
      </c>
    </row>
    <row r="275" spans="1:2" x14ac:dyDescent="0.35">
      <c r="A275" t="s">
        <v>372</v>
      </c>
      <c r="B275">
        <v>437</v>
      </c>
    </row>
    <row r="276" spans="1:2" x14ac:dyDescent="0.35">
      <c r="A276" t="s">
        <v>375</v>
      </c>
      <c r="B276">
        <v>299</v>
      </c>
    </row>
    <row r="277" spans="1:2" x14ac:dyDescent="0.35">
      <c r="A277" t="s">
        <v>381</v>
      </c>
      <c r="B277">
        <v>681</v>
      </c>
    </row>
    <row r="278" spans="1:2" x14ac:dyDescent="0.35">
      <c r="A278" t="s">
        <v>384</v>
      </c>
      <c r="B278">
        <v>800</v>
      </c>
    </row>
    <row r="279" spans="1:2" x14ac:dyDescent="0.35">
      <c r="A279" t="s">
        <v>811</v>
      </c>
      <c r="B279">
        <v>84</v>
      </c>
    </row>
    <row r="280" spans="1:2" x14ac:dyDescent="0.35">
      <c r="A280" t="s">
        <v>429</v>
      </c>
      <c r="B280">
        <v>248</v>
      </c>
    </row>
    <row r="281" spans="1:2" x14ac:dyDescent="0.35">
      <c r="A281" t="s">
        <v>100</v>
      </c>
      <c r="B281">
        <v>110</v>
      </c>
    </row>
    <row r="282" spans="1:2" x14ac:dyDescent="0.35">
      <c r="A282" t="s">
        <v>105</v>
      </c>
      <c r="B282">
        <v>686</v>
      </c>
    </row>
    <row r="283" spans="1:2" x14ac:dyDescent="0.35">
      <c r="A283" t="s">
        <v>223</v>
      </c>
      <c r="B283">
        <v>27</v>
      </c>
    </row>
    <row r="284" spans="1:2" x14ac:dyDescent="0.35">
      <c r="A284" t="s">
        <v>470</v>
      </c>
      <c r="B284">
        <v>34</v>
      </c>
    </row>
    <row r="285" spans="1:2" x14ac:dyDescent="0.35">
      <c r="A285" t="s">
        <v>53</v>
      </c>
      <c r="B285">
        <v>5</v>
      </c>
    </row>
    <row r="286" spans="1:2" x14ac:dyDescent="0.35">
      <c r="A286" t="s">
        <v>458</v>
      </c>
      <c r="B286">
        <v>36</v>
      </c>
    </row>
    <row r="287" spans="1:2" x14ac:dyDescent="0.35">
      <c r="A287" t="s">
        <v>460</v>
      </c>
      <c r="B287">
        <v>29</v>
      </c>
    </row>
    <row r="288" spans="1:2" x14ac:dyDescent="0.35">
      <c r="A288" t="s">
        <v>88</v>
      </c>
      <c r="B288">
        <v>3214</v>
      </c>
    </row>
    <row r="289" spans="1:2" x14ac:dyDescent="0.35">
      <c r="A289" t="s">
        <v>812</v>
      </c>
      <c r="B289">
        <v>1557</v>
      </c>
    </row>
    <row r="290" spans="1:2" x14ac:dyDescent="0.35">
      <c r="A290" t="s">
        <v>813</v>
      </c>
      <c r="B290">
        <v>954</v>
      </c>
    </row>
    <row r="291" spans="1:2" x14ac:dyDescent="0.35">
      <c r="A291" t="s">
        <v>814</v>
      </c>
      <c r="B291">
        <v>221</v>
      </c>
    </row>
    <row r="292" spans="1:2" x14ac:dyDescent="0.35">
      <c r="A292" t="s">
        <v>815</v>
      </c>
      <c r="B292">
        <v>302</v>
      </c>
    </row>
    <row r="293" spans="1:2" x14ac:dyDescent="0.35">
      <c r="A293" t="s">
        <v>816</v>
      </c>
      <c r="B293">
        <v>71</v>
      </c>
    </row>
    <row r="294" spans="1:2" x14ac:dyDescent="0.35">
      <c r="A294" t="s">
        <v>817</v>
      </c>
      <c r="B294">
        <v>903</v>
      </c>
    </row>
    <row r="295" spans="1:2" x14ac:dyDescent="0.35">
      <c r="A295" t="s">
        <v>818</v>
      </c>
      <c r="B295">
        <v>539</v>
      </c>
    </row>
    <row r="296" spans="1:2" x14ac:dyDescent="0.35">
      <c r="A296" t="s">
        <v>819</v>
      </c>
      <c r="B296">
        <v>60</v>
      </c>
    </row>
    <row r="297" spans="1:2" x14ac:dyDescent="0.35">
      <c r="A297" t="s">
        <v>820</v>
      </c>
      <c r="B297">
        <v>65</v>
      </c>
    </row>
    <row r="298" spans="1:2" x14ac:dyDescent="0.35">
      <c r="A298" t="s">
        <v>821</v>
      </c>
      <c r="B298">
        <v>81</v>
      </c>
    </row>
    <row r="299" spans="1:2" x14ac:dyDescent="0.35">
      <c r="A299" t="s">
        <v>462</v>
      </c>
      <c r="B299">
        <v>1331</v>
      </c>
    </row>
    <row r="300" spans="1:2" x14ac:dyDescent="0.35">
      <c r="A300" t="s">
        <v>557</v>
      </c>
      <c r="B300">
        <v>1804</v>
      </c>
    </row>
    <row r="301" spans="1:2" x14ac:dyDescent="0.35">
      <c r="A301" t="s">
        <v>464</v>
      </c>
      <c r="B301">
        <v>99</v>
      </c>
    </row>
    <row r="302" spans="1:2" x14ac:dyDescent="0.35">
      <c r="A302" t="s">
        <v>558</v>
      </c>
      <c r="B302">
        <v>1629</v>
      </c>
    </row>
    <row r="303" spans="1:2" x14ac:dyDescent="0.35">
      <c r="A303" t="s">
        <v>822</v>
      </c>
      <c r="B303">
        <v>2986</v>
      </c>
    </row>
    <row r="304" spans="1:2" x14ac:dyDescent="0.35">
      <c r="A304" t="s">
        <v>559</v>
      </c>
      <c r="B304">
        <v>4318</v>
      </c>
    </row>
    <row r="305" spans="1:2" x14ac:dyDescent="0.35">
      <c r="A305" t="s">
        <v>162</v>
      </c>
      <c r="B305">
        <v>3666</v>
      </c>
    </row>
    <row r="306" spans="1:2" x14ac:dyDescent="0.35">
      <c r="A306" t="s">
        <v>284</v>
      </c>
      <c r="B306">
        <v>945</v>
      </c>
    </row>
    <row r="307" spans="1:2" x14ac:dyDescent="0.35">
      <c r="A307" t="s">
        <v>287</v>
      </c>
      <c r="B307">
        <v>517</v>
      </c>
    </row>
    <row r="308" spans="1:2" x14ac:dyDescent="0.35">
      <c r="A308" t="s">
        <v>285</v>
      </c>
      <c r="B308">
        <v>1128</v>
      </c>
    </row>
    <row r="309" spans="1:2" x14ac:dyDescent="0.35">
      <c r="A309" t="s">
        <v>412</v>
      </c>
      <c r="B309">
        <v>1240</v>
      </c>
    </row>
    <row r="310" spans="1:2" x14ac:dyDescent="0.35">
      <c r="A310" s="5" t="s">
        <v>442</v>
      </c>
      <c r="B310">
        <v>1488</v>
      </c>
    </row>
    <row r="311" spans="1:2" x14ac:dyDescent="0.35">
      <c r="A311" s="5" t="s">
        <v>445</v>
      </c>
      <c r="B311">
        <v>404</v>
      </c>
    </row>
    <row r="312" spans="1:2" x14ac:dyDescent="0.35">
      <c r="A312" t="s">
        <v>415</v>
      </c>
      <c r="B312">
        <v>980</v>
      </c>
    </row>
    <row r="313" spans="1:2" x14ac:dyDescent="0.35">
      <c r="A313" s="5" t="s">
        <v>421</v>
      </c>
      <c r="B313">
        <v>3161</v>
      </c>
    </row>
    <row r="314" spans="1:2" x14ac:dyDescent="0.35">
      <c r="A314" t="s">
        <v>424</v>
      </c>
      <c r="B314">
        <v>1257</v>
      </c>
    </row>
    <row r="315" spans="1:2" x14ac:dyDescent="0.35">
      <c r="A315" s="6" t="s">
        <v>427</v>
      </c>
      <c r="B315">
        <v>1122</v>
      </c>
    </row>
    <row r="316" spans="1:2" x14ac:dyDescent="0.35">
      <c r="A316" s="5" t="s">
        <v>430</v>
      </c>
      <c r="B316">
        <v>3043</v>
      </c>
    </row>
    <row r="317" spans="1:2" x14ac:dyDescent="0.35">
      <c r="A317" s="5" t="s">
        <v>433</v>
      </c>
      <c r="B317">
        <v>422</v>
      </c>
    </row>
    <row r="318" spans="1:2" x14ac:dyDescent="0.35">
      <c r="A318" s="5" t="s">
        <v>436</v>
      </c>
      <c r="B318">
        <v>382</v>
      </c>
    </row>
    <row r="319" spans="1:2" x14ac:dyDescent="0.35">
      <c r="A319" s="5" t="s">
        <v>439</v>
      </c>
      <c r="B319">
        <v>414</v>
      </c>
    </row>
    <row r="320" spans="1:2" x14ac:dyDescent="0.35">
      <c r="A320" t="s">
        <v>256</v>
      </c>
      <c r="B320">
        <v>1176</v>
      </c>
    </row>
    <row r="321" spans="1:2" x14ac:dyDescent="0.35">
      <c r="A321" t="s">
        <v>259</v>
      </c>
      <c r="B321">
        <v>444</v>
      </c>
    </row>
    <row r="322" spans="1:2" x14ac:dyDescent="0.35">
      <c r="A322" t="s">
        <v>262</v>
      </c>
      <c r="B322">
        <v>193</v>
      </c>
    </row>
    <row r="323" spans="1:2" x14ac:dyDescent="0.35">
      <c r="A323" s="5" t="s">
        <v>271</v>
      </c>
      <c r="B323">
        <v>3758</v>
      </c>
    </row>
    <row r="324" spans="1:2" x14ac:dyDescent="0.35">
      <c r="A324" s="5" t="s">
        <v>274</v>
      </c>
      <c r="B324">
        <v>5219</v>
      </c>
    </row>
    <row r="325" spans="1:2" x14ac:dyDescent="0.35">
      <c r="A325" t="s">
        <v>277</v>
      </c>
      <c r="B325">
        <v>1849</v>
      </c>
    </row>
    <row r="326" spans="1:2" x14ac:dyDescent="0.35">
      <c r="A326" t="s">
        <v>280</v>
      </c>
      <c r="B326">
        <v>2150</v>
      </c>
    </row>
    <row r="327" spans="1:2" x14ac:dyDescent="0.35">
      <c r="A327" s="5" t="s">
        <v>286</v>
      </c>
      <c r="B327">
        <v>3459</v>
      </c>
    </row>
    <row r="328" spans="1:2" x14ac:dyDescent="0.35">
      <c r="A328" t="s">
        <v>418</v>
      </c>
      <c r="B328">
        <v>1</v>
      </c>
    </row>
    <row r="329" spans="1:2" x14ac:dyDescent="0.35">
      <c r="A329" t="s">
        <v>265</v>
      </c>
      <c r="B329">
        <v>76</v>
      </c>
    </row>
    <row r="330" spans="1:2" x14ac:dyDescent="0.35">
      <c r="A330" t="s">
        <v>268</v>
      </c>
      <c r="B330">
        <v>48</v>
      </c>
    </row>
    <row r="331" spans="1:2" x14ac:dyDescent="0.35">
      <c r="A331" t="s">
        <v>283</v>
      </c>
      <c r="B331">
        <v>844</v>
      </c>
    </row>
    <row r="332" spans="1:2" x14ac:dyDescent="0.35">
      <c r="A332" t="s">
        <v>379</v>
      </c>
      <c r="B332">
        <v>1206</v>
      </c>
    </row>
    <row r="333" spans="1:2" x14ac:dyDescent="0.35">
      <c r="A333" t="s">
        <v>382</v>
      </c>
      <c r="B333">
        <v>453</v>
      </c>
    </row>
    <row r="334" spans="1:2" x14ac:dyDescent="0.35">
      <c r="A334" t="s">
        <v>385</v>
      </c>
      <c r="B334">
        <v>1162</v>
      </c>
    </row>
    <row r="335" spans="1:2" x14ac:dyDescent="0.35">
      <c r="A335" t="s">
        <v>388</v>
      </c>
      <c r="B335">
        <v>248</v>
      </c>
    </row>
    <row r="336" spans="1:2" x14ac:dyDescent="0.35">
      <c r="A336" t="s">
        <v>391</v>
      </c>
      <c r="B336">
        <v>767</v>
      </c>
    </row>
    <row r="337" spans="1:2" x14ac:dyDescent="0.35">
      <c r="A337" t="s">
        <v>394</v>
      </c>
      <c r="B337">
        <v>889</v>
      </c>
    </row>
    <row r="338" spans="1:2" x14ac:dyDescent="0.35">
      <c r="A338" t="s">
        <v>397</v>
      </c>
      <c r="B338">
        <v>1578</v>
      </c>
    </row>
    <row r="339" spans="1:2" x14ac:dyDescent="0.35">
      <c r="A339" t="s">
        <v>400</v>
      </c>
      <c r="B339">
        <v>1140</v>
      </c>
    </row>
    <row r="340" spans="1:2" x14ac:dyDescent="0.35">
      <c r="A340" t="s">
        <v>403</v>
      </c>
      <c r="B340">
        <v>336</v>
      </c>
    </row>
    <row r="341" spans="1:2" x14ac:dyDescent="0.35">
      <c r="A341" t="s">
        <v>373</v>
      </c>
      <c r="B341">
        <v>1542</v>
      </c>
    </row>
    <row r="342" spans="1:2" x14ac:dyDescent="0.35">
      <c r="A342" t="s">
        <v>376</v>
      </c>
      <c r="B342">
        <v>1056</v>
      </c>
    </row>
    <row r="343" spans="1:2" x14ac:dyDescent="0.35">
      <c r="A343" t="s">
        <v>295</v>
      </c>
      <c r="B343">
        <v>1416</v>
      </c>
    </row>
    <row r="344" spans="1:2" x14ac:dyDescent="0.35">
      <c r="A344" s="5" t="s">
        <v>325</v>
      </c>
      <c r="B344">
        <v>389</v>
      </c>
    </row>
    <row r="345" spans="1:2" x14ac:dyDescent="0.35">
      <c r="A345" s="5" t="s">
        <v>328</v>
      </c>
      <c r="B345">
        <v>1164</v>
      </c>
    </row>
    <row r="346" spans="1:2" x14ac:dyDescent="0.35">
      <c r="A346" s="5" t="s">
        <v>331</v>
      </c>
      <c r="B346">
        <v>616</v>
      </c>
    </row>
    <row r="347" spans="1:2" x14ac:dyDescent="0.35">
      <c r="A347" s="5" t="s">
        <v>334</v>
      </c>
      <c r="B347">
        <v>532</v>
      </c>
    </row>
    <row r="348" spans="1:2" x14ac:dyDescent="0.35">
      <c r="A348" s="5" t="s">
        <v>337</v>
      </c>
      <c r="B348">
        <v>364</v>
      </c>
    </row>
    <row r="349" spans="1:2" x14ac:dyDescent="0.35">
      <c r="A349" s="5" t="s">
        <v>340</v>
      </c>
      <c r="B349">
        <v>316</v>
      </c>
    </row>
    <row r="350" spans="1:2" x14ac:dyDescent="0.35">
      <c r="A350" s="5" t="s">
        <v>343</v>
      </c>
      <c r="B350">
        <v>1369</v>
      </c>
    </row>
    <row r="351" spans="1:2" x14ac:dyDescent="0.35">
      <c r="A351" s="5" t="s">
        <v>346</v>
      </c>
      <c r="B351">
        <v>1799</v>
      </c>
    </row>
    <row r="352" spans="1:2" x14ac:dyDescent="0.35">
      <c r="A352" s="5" t="s">
        <v>349</v>
      </c>
      <c r="B352">
        <v>808</v>
      </c>
    </row>
    <row r="353" spans="1:2" x14ac:dyDescent="0.35">
      <c r="A353" s="5" t="s">
        <v>352</v>
      </c>
      <c r="B353">
        <v>1485</v>
      </c>
    </row>
    <row r="354" spans="1:2" x14ac:dyDescent="0.35">
      <c r="A354" t="s">
        <v>298</v>
      </c>
      <c r="B354">
        <v>1409</v>
      </c>
    </row>
    <row r="355" spans="1:2" x14ac:dyDescent="0.35">
      <c r="A355" s="5" t="s">
        <v>355</v>
      </c>
      <c r="B355">
        <v>808</v>
      </c>
    </row>
    <row r="356" spans="1:2" x14ac:dyDescent="0.35">
      <c r="A356" t="s">
        <v>358</v>
      </c>
      <c r="B356">
        <v>1106</v>
      </c>
    </row>
    <row r="357" spans="1:2" x14ac:dyDescent="0.35">
      <c r="A357" t="s">
        <v>361</v>
      </c>
      <c r="B357">
        <v>736</v>
      </c>
    </row>
    <row r="358" spans="1:2" x14ac:dyDescent="0.35">
      <c r="A358" t="s">
        <v>364</v>
      </c>
      <c r="B358">
        <v>645</v>
      </c>
    </row>
    <row r="359" spans="1:2" x14ac:dyDescent="0.35">
      <c r="A359" t="s">
        <v>367</v>
      </c>
      <c r="B359">
        <v>1119</v>
      </c>
    </row>
    <row r="360" spans="1:2" x14ac:dyDescent="0.35">
      <c r="A360" t="s">
        <v>370</v>
      </c>
      <c r="B360">
        <v>637</v>
      </c>
    </row>
    <row r="361" spans="1:2" x14ac:dyDescent="0.35">
      <c r="A361" t="s">
        <v>301</v>
      </c>
      <c r="B361">
        <v>199</v>
      </c>
    </row>
    <row r="362" spans="1:2" x14ac:dyDescent="0.35">
      <c r="A362" t="s">
        <v>304</v>
      </c>
      <c r="B362">
        <v>312</v>
      </c>
    </row>
    <row r="363" spans="1:2" x14ac:dyDescent="0.35">
      <c r="A363" t="s">
        <v>307</v>
      </c>
      <c r="B363">
        <v>1309</v>
      </c>
    </row>
    <row r="364" spans="1:2" x14ac:dyDescent="0.35">
      <c r="A364" t="s">
        <v>310</v>
      </c>
      <c r="B364">
        <v>827</v>
      </c>
    </row>
    <row r="365" spans="1:2" x14ac:dyDescent="0.35">
      <c r="A365" t="s">
        <v>313</v>
      </c>
      <c r="B365">
        <v>683</v>
      </c>
    </row>
    <row r="366" spans="1:2" x14ac:dyDescent="0.35">
      <c r="A366" t="s">
        <v>319</v>
      </c>
      <c r="B366">
        <v>2085</v>
      </c>
    </row>
    <row r="367" spans="1:2" x14ac:dyDescent="0.35">
      <c r="A367" t="s">
        <v>322</v>
      </c>
      <c r="B367">
        <v>2043</v>
      </c>
    </row>
    <row r="368" spans="1:2" x14ac:dyDescent="0.35">
      <c r="A368" t="s">
        <v>232</v>
      </c>
      <c r="B368">
        <v>276</v>
      </c>
    </row>
    <row r="369" spans="1:2" x14ac:dyDescent="0.35">
      <c r="A369" t="s">
        <v>235</v>
      </c>
      <c r="B369">
        <v>509</v>
      </c>
    </row>
    <row r="370" spans="1:2" x14ac:dyDescent="0.35">
      <c r="A370" t="s">
        <v>238</v>
      </c>
      <c r="B370">
        <v>355</v>
      </c>
    </row>
    <row r="371" spans="1:2" x14ac:dyDescent="0.35">
      <c r="A371" t="s">
        <v>247</v>
      </c>
      <c r="B371">
        <v>1141</v>
      </c>
    </row>
    <row r="372" spans="1:2" x14ac:dyDescent="0.35">
      <c r="A372" t="s">
        <v>250</v>
      </c>
      <c r="B372">
        <v>789</v>
      </c>
    </row>
    <row r="373" spans="1:2" x14ac:dyDescent="0.35">
      <c r="A373" t="s">
        <v>253</v>
      </c>
      <c r="B373">
        <v>157</v>
      </c>
    </row>
    <row r="374" spans="1:2" x14ac:dyDescent="0.35">
      <c r="A374" t="s">
        <v>316</v>
      </c>
      <c r="B374">
        <v>34</v>
      </c>
    </row>
    <row r="375" spans="1:2" x14ac:dyDescent="0.35">
      <c r="A375" t="s">
        <v>229</v>
      </c>
      <c r="B375">
        <v>1</v>
      </c>
    </row>
    <row r="376" spans="1:2" x14ac:dyDescent="0.35">
      <c r="A376" s="5" t="s">
        <v>241</v>
      </c>
      <c r="B376">
        <v>67</v>
      </c>
    </row>
    <row r="377" spans="1:2" x14ac:dyDescent="0.35">
      <c r="A377" s="5" t="s">
        <v>244</v>
      </c>
      <c r="B377">
        <v>2</v>
      </c>
    </row>
    <row r="378" spans="1:2" x14ac:dyDescent="0.35">
      <c r="A378" t="s">
        <v>58</v>
      </c>
      <c r="B378">
        <v>32</v>
      </c>
    </row>
    <row r="379" spans="1:2" x14ac:dyDescent="0.35">
      <c r="A379" t="s">
        <v>406</v>
      </c>
      <c r="B379">
        <v>3293</v>
      </c>
    </row>
    <row r="380" spans="1:2" x14ac:dyDescent="0.35">
      <c r="A380" t="s">
        <v>409</v>
      </c>
      <c r="B380">
        <v>6398</v>
      </c>
    </row>
    <row r="381" spans="1:2" x14ac:dyDescent="0.35">
      <c r="A381" s="5" t="s">
        <v>448</v>
      </c>
      <c r="B381">
        <v>1645</v>
      </c>
    </row>
    <row r="382" spans="1:2" x14ac:dyDescent="0.35">
      <c r="A382" s="5" t="s">
        <v>451</v>
      </c>
      <c r="B382">
        <v>548</v>
      </c>
    </row>
    <row r="383" spans="1:2" x14ac:dyDescent="0.35">
      <c r="A383" s="5" t="s">
        <v>453</v>
      </c>
      <c r="B383">
        <v>79</v>
      </c>
    </row>
    <row r="384" spans="1:2" x14ac:dyDescent="0.35">
      <c r="A384" s="5" t="s">
        <v>455</v>
      </c>
      <c r="B384">
        <v>1191</v>
      </c>
    </row>
    <row r="385" spans="1:2" x14ac:dyDescent="0.35">
      <c r="A385" s="5" t="s">
        <v>289</v>
      </c>
      <c r="B385">
        <v>916</v>
      </c>
    </row>
    <row r="386" spans="1:2" x14ac:dyDescent="0.35">
      <c r="A386" s="5" t="s">
        <v>457</v>
      </c>
      <c r="B386">
        <v>691</v>
      </c>
    </row>
    <row r="387" spans="1:2" x14ac:dyDescent="0.35">
      <c r="A387" s="5" t="s">
        <v>292</v>
      </c>
      <c r="B387">
        <v>2033</v>
      </c>
    </row>
    <row r="388" spans="1:2" x14ac:dyDescent="0.35">
      <c r="A388" t="s">
        <v>459</v>
      </c>
      <c r="B388">
        <v>826</v>
      </c>
    </row>
    <row r="389" spans="1:2" x14ac:dyDescent="0.35">
      <c r="A389" t="s">
        <v>474</v>
      </c>
      <c r="B389">
        <v>319</v>
      </c>
    </row>
    <row r="390" spans="1:2" x14ac:dyDescent="0.35">
      <c r="A390" t="s">
        <v>475</v>
      </c>
      <c r="B390">
        <v>23</v>
      </c>
    </row>
    <row r="391" spans="1:2" x14ac:dyDescent="0.35">
      <c r="A391" t="s">
        <v>476</v>
      </c>
      <c r="B391">
        <v>146</v>
      </c>
    </row>
    <row r="392" spans="1:2" x14ac:dyDescent="0.35">
      <c r="A392" t="s">
        <v>477</v>
      </c>
      <c r="B392">
        <v>462</v>
      </c>
    </row>
    <row r="393" spans="1:2" x14ac:dyDescent="0.35">
      <c r="A393" t="s">
        <v>478</v>
      </c>
      <c r="B393">
        <v>1245</v>
      </c>
    </row>
    <row r="394" spans="1:2" x14ac:dyDescent="0.35">
      <c r="A394" t="s">
        <v>479</v>
      </c>
      <c r="B394">
        <v>584</v>
      </c>
    </row>
    <row r="395" spans="1:2" x14ac:dyDescent="0.35">
      <c r="A395" t="s">
        <v>461</v>
      </c>
      <c r="B395">
        <v>784</v>
      </c>
    </row>
    <row r="396" spans="1:2" x14ac:dyDescent="0.35">
      <c r="A396" t="s">
        <v>463</v>
      </c>
      <c r="B396">
        <v>1489</v>
      </c>
    </row>
    <row r="397" spans="1:2" x14ac:dyDescent="0.35">
      <c r="A397" t="s">
        <v>465</v>
      </c>
      <c r="B397">
        <v>905</v>
      </c>
    </row>
    <row r="398" spans="1:2" x14ac:dyDescent="0.35">
      <c r="A398" t="s">
        <v>467</v>
      </c>
      <c r="B398">
        <v>3238</v>
      </c>
    </row>
    <row r="399" spans="1:2" x14ac:dyDescent="0.35">
      <c r="A399" t="s">
        <v>469</v>
      </c>
      <c r="B399">
        <v>1502</v>
      </c>
    </row>
    <row r="400" spans="1:2" x14ac:dyDescent="0.35">
      <c r="A400" t="s">
        <v>471</v>
      </c>
      <c r="B400">
        <v>2519</v>
      </c>
    </row>
    <row r="401" spans="1:2" x14ac:dyDescent="0.35">
      <c r="A401" t="s">
        <v>472</v>
      </c>
      <c r="B401">
        <v>2383</v>
      </c>
    </row>
    <row r="402" spans="1:2" x14ac:dyDescent="0.35">
      <c r="A402" t="s">
        <v>473</v>
      </c>
      <c r="B402">
        <v>2421</v>
      </c>
    </row>
    <row r="403" spans="1:2" x14ac:dyDescent="0.35">
      <c r="A403" t="s">
        <v>480</v>
      </c>
      <c r="B403">
        <v>562</v>
      </c>
    </row>
    <row r="404" spans="1:2" x14ac:dyDescent="0.35">
      <c r="A404" t="s">
        <v>481</v>
      </c>
      <c r="B404">
        <v>658</v>
      </c>
    </row>
    <row r="405" spans="1:2" x14ac:dyDescent="0.35">
      <c r="A405" t="s">
        <v>482</v>
      </c>
      <c r="B405">
        <v>488</v>
      </c>
    </row>
    <row r="406" spans="1:2" x14ac:dyDescent="0.35">
      <c r="A406" t="s">
        <v>483</v>
      </c>
      <c r="B406">
        <v>36</v>
      </c>
    </row>
    <row r="407" spans="1:2" x14ac:dyDescent="0.35">
      <c r="A407" t="s">
        <v>484</v>
      </c>
      <c r="B407">
        <v>2987</v>
      </c>
    </row>
    <row r="408" spans="1:2" x14ac:dyDescent="0.35">
      <c r="A408" t="s">
        <v>485</v>
      </c>
      <c r="B408">
        <v>1051</v>
      </c>
    </row>
    <row r="409" spans="1:2" x14ac:dyDescent="0.35">
      <c r="A409" t="s">
        <v>486</v>
      </c>
      <c r="B409">
        <v>2213</v>
      </c>
    </row>
    <row r="410" spans="1:2" x14ac:dyDescent="0.35">
      <c r="A410" t="s">
        <v>487</v>
      </c>
      <c r="B410">
        <v>248</v>
      </c>
    </row>
    <row r="411" spans="1:2" x14ac:dyDescent="0.35">
      <c r="A411" t="s">
        <v>488</v>
      </c>
      <c r="B411">
        <v>88</v>
      </c>
    </row>
    <row r="412" spans="1:2" x14ac:dyDescent="0.35">
      <c r="A412" t="s">
        <v>47</v>
      </c>
      <c r="B412">
        <v>11</v>
      </c>
    </row>
    <row r="413" spans="1:2" x14ac:dyDescent="0.35">
      <c r="A413" t="s">
        <v>42</v>
      </c>
      <c r="B413">
        <v>9</v>
      </c>
    </row>
    <row r="414" spans="1:2" x14ac:dyDescent="0.35">
      <c r="A414" t="s">
        <v>37</v>
      </c>
      <c r="B414">
        <v>5</v>
      </c>
    </row>
    <row r="415" spans="1:2" x14ac:dyDescent="0.35">
      <c r="A415" t="s">
        <v>93</v>
      </c>
      <c r="B415">
        <v>2540</v>
      </c>
    </row>
    <row r="416" spans="1:2" x14ac:dyDescent="0.35">
      <c r="A416" t="s">
        <v>182</v>
      </c>
      <c r="B416">
        <v>8</v>
      </c>
    </row>
    <row r="417" spans="1:2" x14ac:dyDescent="0.35">
      <c r="A417" t="s">
        <v>823</v>
      </c>
      <c r="B417">
        <v>873</v>
      </c>
    </row>
    <row r="418" spans="1:2" x14ac:dyDescent="0.35">
      <c r="A418" t="s">
        <v>824</v>
      </c>
      <c r="B418">
        <v>438</v>
      </c>
    </row>
    <row r="419" spans="1:2" x14ac:dyDescent="0.35">
      <c r="A419" t="s">
        <v>226</v>
      </c>
      <c r="B419">
        <v>3623</v>
      </c>
    </row>
    <row r="420" spans="1:2" x14ac:dyDescent="0.35">
      <c r="A420" t="s">
        <v>825</v>
      </c>
      <c r="B420">
        <v>15554</v>
      </c>
    </row>
    <row r="421" spans="1:2" x14ac:dyDescent="0.35">
      <c r="A421" t="s">
        <v>826</v>
      </c>
      <c r="B421">
        <v>49</v>
      </c>
    </row>
    <row r="422" spans="1:2" x14ac:dyDescent="0.35">
      <c r="A422" t="s">
        <v>827</v>
      </c>
      <c r="B422">
        <v>17414</v>
      </c>
    </row>
    <row r="423" spans="1:2" x14ac:dyDescent="0.35">
      <c r="A423" t="s">
        <v>828</v>
      </c>
      <c r="B423">
        <v>7941</v>
      </c>
    </row>
    <row r="424" spans="1:2" x14ac:dyDescent="0.35">
      <c r="A424" t="s">
        <v>98</v>
      </c>
      <c r="B424">
        <v>1</v>
      </c>
    </row>
    <row r="425" spans="1:2" x14ac:dyDescent="0.35">
      <c r="A425" t="s">
        <v>103</v>
      </c>
      <c r="B425">
        <v>28</v>
      </c>
    </row>
    <row r="426" spans="1:2" x14ac:dyDescent="0.35">
      <c r="A426" t="s">
        <v>108</v>
      </c>
      <c r="B426">
        <v>40</v>
      </c>
    </row>
    <row r="427" spans="1:2" x14ac:dyDescent="0.35">
      <c r="A427" t="s">
        <v>113</v>
      </c>
      <c r="B427">
        <v>307</v>
      </c>
    </row>
    <row r="428" spans="1:2" x14ac:dyDescent="0.35">
      <c r="A428" t="s">
        <v>118</v>
      </c>
      <c r="B428">
        <v>11</v>
      </c>
    </row>
    <row r="429" spans="1:2" x14ac:dyDescent="0.35">
      <c r="A429" t="s">
        <v>829</v>
      </c>
      <c r="B429">
        <v>1123</v>
      </c>
    </row>
    <row r="430" spans="1:2" x14ac:dyDescent="0.35">
      <c r="A430" t="s">
        <v>123</v>
      </c>
      <c r="B430">
        <v>19</v>
      </c>
    </row>
    <row r="431" spans="1:2" x14ac:dyDescent="0.35">
      <c r="A431" t="s">
        <v>128</v>
      </c>
      <c r="B431">
        <v>170</v>
      </c>
    </row>
    <row r="432" spans="1:2" x14ac:dyDescent="0.35">
      <c r="A432" t="s">
        <v>133</v>
      </c>
      <c r="B432">
        <v>42</v>
      </c>
    </row>
    <row r="433" spans="1:2" x14ac:dyDescent="0.35">
      <c r="A433" t="s">
        <v>138</v>
      </c>
      <c r="B433">
        <v>3</v>
      </c>
    </row>
    <row r="434" spans="1:2" x14ac:dyDescent="0.35">
      <c r="A434" t="s">
        <v>143</v>
      </c>
      <c r="B434">
        <v>36</v>
      </c>
    </row>
    <row r="435" spans="1:2" x14ac:dyDescent="0.35">
      <c r="A435" t="s">
        <v>148</v>
      </c>
      <c r="B435">
        <v>606</v>
      </c>
    </row>
    <row r="436" spans="1:2" x14ac:dyDescent="0.35">
      <c r="A436" t="s">
        <v>830</v>
      </c>
      <c r="B436">
        <v>71</v>
      </c>
    </row>
    <row r="437" spans="1:2" x14ac:dyDescent="0.35">
      <c r="A437" t="s">
        <v>51</v>
      </c>
      <c r="B437">
        <v>1</v>
      </c>
    </row>
    <row r="438" spans="1:2" x14ac:dyDescent="0.35">
      <c r="A438" t="s">
        <v>56</v>
      </c>
      <c r="B438">
        <v>2</v>
      </c>
    </row>
    <row r="439" spans="1:2" x14ac:dyDescent="0.35">
      <c r="A439" t="s">
        <v>61</v>
      </c>
      <c r="B439">
        <v>2</v>
      </c>
    </row>
    <row r="440" spans="1:2" x14ac:dyDescent="0.35">
      <c r="A440" t="s">
        <v>831</v>
      </c>
      <c r="B440">
        <v>63</v>
      </c>
    </row>
    <row r="441" spans="1:2" x14ac:dyDescent="0.35">
      <c r="A441" t="s">
        <v>401</v>
      </c>
      <c r="B441">
        <v>34</v>
      </c>
    </row>
    <row r="442" spans="1:2" x14ac:dyDescent="0.35">
      <c r="A442" t="s">
        <v>413</v>
      </c>
      <c r="B442">
        <v>3</v>
      </c>
    </row>
    <row r="443" spans="1:2" x14ac:dyDescent="0.35">
      <c r="A443" t="s">
        <v>832</v>
      </c>
      <c r="B443">
        <v>710</v>
      </c>
    </row>
    <row r="444" spans="1:2" x14ac:dyDescent="0.35">
      <c r="A444" t="s">
        <v>468</v>
      </c>
      <c r="B444">
        <v>83</v>
      </c>
    </row>
    <row r="445" spans="1:2" x14ac:dyDescent="0.35">
      <c r="A445" t="s">
        <v>489</v>
      </c>
      <c r="B445">
        <v>1870</v>
      </c>
    </row>
    <row r="446" spans="1:2" x14ac:dyDescent="0.35">
      <c r="A446" t="s">
        <v>498</v>
      </c>
      <c r="B446">
        <v>1124</v>
      </c>
    </row>
    <row r="447" spans="1:2" x14ac:dyDescent="0.35">
      <c r="A447" t="s">
        <v>490</v>
      </c>
      <c r="B447">
        <v>1079</v>
      </c>
    </row>
    <row r="448" spans="1:2" x14ac:dyDescent="0.35">
      <c r="A448" t="s">
        <v>491</v>
      </c>
      <c r="B448">
        <v>1391</v>
      </c>
    </row>
    <row r="449" spans="1:2" x14ac:dyDescent="0.35">
      <c r="A449" t="s">
        <v>492</v>
      </c>
      <c r="B449">
        <v>1640</v>
      </c>
    </row>
    <row r="450" spans="1:2" x14ac:dyDescent="0.35">
      <c r="A450" t="s">
        <v>493</v>
      </c>
      <c r="B450">
        <v>1070</v>
      </c>
    </row>
    <row r="451" spans="1:2" x14ac:dyDescent="0.35">
      <c r="A451" t="s">
        <v>494</v>
      </c>
      <c r="B451">
        <v>636</v>
      </c>
    </row>
    <row r="452" spans="1:2" x14ac:dyDescent="0.35">
      <c r="A452" t="s">
        <v>495</v>
      </c>
      <c r="B452">
        <v>3199</v>
      </c>
    </row>
    <row r="453" spans="1:2" x14ac:dyDescent="0.35">
      <c r="A453" t="s">
        <v>496</v>
      </c>
      <c r="B453">
        <v>1101</v>
      </c>
    </row>
    <row r="454" spans="1:2" x14ac:dyDescent="0.35">
      <c r="A454" t="s">
        <v>497</v>
      </c>
      <c r="B454">
        <v>2666</v>
      </c>
    </row>
    <row r="455" spans="1:2" x14ac:dyDescent="0.35">
      <c r="A455" t="s">
        <v>499</v>
      </c>
      <c r="B455">
        <v>1081</v>
      </c>
    </row>
    <row r="456" spans="1:2" x14ac:dyDescent="0.35">
      <c r="A456" t="s">
        <v>500</v>
      </c>
      <c r="B456">
        <v>515</v>
      </c>
    </row>
    <row r="457" spans="1:2" x14ac:dyDescent="0.35">
      <c r="A457" t="s">
        <v>833</v>
      </c>
      <c r="B457">
        <v>3565</v>
      </c>
    </row>
    <row r="458" spans="1:2" x14ac:dyDescent="0.35">
      <c r="A458" t="s">
        <v>834</v>
      </c>
      <c r="B458">
        <v>2677</v>
      </c>
    </row>
    <row r="459" spans="1:2" x14ac:dyDescent="0.35">
      <c r="A459" t="s">
        <v>835</v>
      </c>
      <c r="B459">
        <v>15441</v>
      </c>
    </row>
    <row r="460" spans="1:2" x14ac:dyDescent="0.35">
      <c r="A460" t="s">
        <v>566</v>
      </c>
      <c r="B460">
        <v>298</v>
      </c>
    </row>
    <row r="461" spans="1:2" x14ac:dyDescent="0.35">
      <c r="A461" t="s">
        <v>836</v>
      </c>
      <c r="B461">
        <v>1507</v>
      </c>
    </row>
    <row r="462" spans="1:2" x14ac:dyDescent="0.35">
      <c r="A462" t="s">
        <v>568</v>
      </c>
      <c r="B462">
        <v>573</v>
      </c>
    </row>
    <row r="463" spans="1:2" x14ac:dyDescent="0.35">
      <c r="A463" t="s">
        <v>837</v>
      </c>
      <c r="B463">
        <v>10800</v>
      </c>
    </row>
    <row r="464" spans="1:2" x14ac:dyDescent="0.35">
      <c r="A464" t="s">
        <v>571</v>
      </c>
      <c r="B464">
        <v>158</v>
      </c>
    </row>
    <row r="465" spans="1:2" x14ac:dyDescent="0.35">
      <c r="A465" t="s">
        <v>838</v>
      </c>
      <c r="B465">
        <v>347</v>
      </c>
    </row>
    <row r="466" spans="1:2" x14ac:dyDescent="0.35">
      <c r="A466" t="s">
        <v>411</v>
      </c>
      <c r="B466">
        <v>99</v>
      </c>
    </row>
    <row r="467" spans="1:2" x14ac:dyDescent="0.35">
      <c r="A467" t="s">
        <v>63</v>
      </c>
      <c r="B467">
        <v>22</v>
      </c>
    </row>
    <row r="468" spans="1:2" x14ac:dyDescent="0.35">
      <c r="A468" t="s">
        <v>68</v>
      </c>
      <c r="B468">
        <v>7</v>
      </c>
    </row>
    <row r="469" spans="1:2" x14ac:dyDescent="0.35">
      <c r="A469" t="s">
        <v>501</v>
      </c>
      <c r="B469">
        <v>1646</v>
      </c>
    </row>
    <row r="470" spans="1:2" x14ac:dyDescent="0.35">
      <c r="A470" t="s">
        <v>502</v>
      </c>
      <c r="B470">
        <v>1882</v>
      </c>
    </row>
    <row r="471" spans="1:2" x14ac:dyDescent="0.35">
      <c r="A471" t="s">
        <v>503</v>
      </c>
      <c r="B471">
        <v>1740</v>
      </c>
    </row>
    <row r="472" spans="1:2" x14ac:dyDescent="0.35">
      <c r="A472" t="s">
        <v>504</v>
      </c>
      <c r="B472">
        <v>1219</v>
      </c>
    </row>
    <row r="473" spans="1:2" x14ac:dyDescent="0.35">
      <c r="A473" t="s">
        <v>505</v>
      </c>
      <c r="B473">
        <v>1572</v>
      </c>
    </row>
    <row r="474" spans="1:2" x14ac:dyDescent="0.35">
      <c r="A474" t="s">
        <v>506</v>
      </c>
      <c r="B474">
        <v>2392</v>
      </c>
    </row>
    <row r="475" spans="1:2" x14ac:dyDescent="0.35">
      <c r="A475" t="s">
        <v>507</v>
      </c>
      <c r="B475">
        <v>1400</v>
      </c>
    </row>
    <row r="476" spans="1:2" x14ac:dyDescent="0.35">
      <c r="A476" t="s">
        <v>509</v>
      </c>
      <c r="B476">
        <v>1040</v>
      </c>
    </row>
    <row r="477" spans="1:2" x14ac:dyDescent="0.35">
      <c r="A477" t="s">
        <v>518</v>
      </c>
      <c r="B477">
        <v>816</v>
      </c>
    </row>
    <row r="478" spans="1:2" x14ac:dyDescent="0.35">
      <c r="A478" t="s">
        <v>510</v>
      </c>
      <c r="B478">
        <v>986</v>
      </c>
    </row>
    <row r="479" spans="1:2" x14ac:dyDescent="0.35">
      <c r="A479" t="s">
        <v>511</v>
      </c>
      <c r="B479">
        <v>1124</v>
      </c>
    </row>
    <row r="480" spans="1:2" x14ac:dyDescent="0.35">
      <c r="A480" t="s">
        <v>512</v>
      </c>
      <c r="B480">
        <v>717</v>
      </c>
    </row>
    <row r="481" spans="1:2" x14ac:dyDescent="0.35">
      <c r="A481" t="s">
        <v>513</v>
      </c>
      <c r="B481">
        <v>1449</v>
      </c>
    </row>
    <row r="482" spans="1:2" x14ac:dyDescent="0.35">
      <c r="A482" t="s">
        <v>514</v>
      </c>
      <c r="B482">
        <v>982</v>
      </c>
    </row>
    <row r="483" spans="1:2" x14ac:dyDescent="0.35">
      <c r="A483" t="s">
        <v>515</v>
      </c>
      <c r="B483">
        <v>2523</v>
      </c>
    </row>
    <row r="484" spans="1:2" x14ac:dyDescent="0.35">
      <c r="A484" t="s">
        <v>516</v>
      </c>
      <c r="B484">
        <v>580</v>
      </c>
    </row>
    <row r="485" spans="1:2" x14ac:dyDescent="0.35">
      <c r="A485" t="s">
        <v>517</v>
      </c>
      <c r="B485">
        <v>1143</v>
      </c>
    </row>
    <row r="486" spans="1:2" x14ac:dyDescent="0.35">
      <c r="A486" t="s">
        <v>508</v>
      </c>
      <c r="B486">
        <v>610</v>
      </c>
    </row>
    <row r="487" spans="1:2" x14ac:dyDescent="0.35">
      <c r="A487" s="62" t="s">
        <v>17</v>
      </c>
      <c r="B487" s="62">
        <f>SUM(B1:B486)</f>
        <v>462404</v>
      </c>
    </row>
  </sheetData>
  <autoFilter ref="A1:B486" xr:uid="{008F4C05-DB71-4337-9669-94E2252B616F}">
    <sortState xmlns:xlrd2="http://schemas.microsoft.com/office/spreadsheetml/2017/richdata2" ref="A2:B486">
      <sortCondition ref="A1:A48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workbookViewId="0">
      <selection activeCell="H13" sqref="H13"/>
    </sheetView>
  </sheetViews>
  <sheetFormatPr defaultRowHeight="14.5" x14ac:dyDescent="0.35"/>
  <cols>
    <col min="1" max="1" width="14.453125" customWidth="1"/>
    <col min="2" max="2" width="10" bestFit="1" customWidth="1"/>
    <col min="3" max="3" width="10.08984375" customWidth="1"/>
    <col min="7" max="7" width="15.453125" customWidth="1"/>
    <col min="9" max="9" width="13.90625" customWidth="1"/>
    <col min="11" max="11" width="11.08984375" customWidth="1"/>
  </cols>
  <sheetData>
    <row r="1" spans="1:17" ht="18.5" x14ac:dyDescent="0.45">
      <c r="A1" s="9" t="s">
        <v>0</v>
      </c>
    </row>
    <row r="2" spans="1:17" x14ac:dyDescent="0.35">
      <c r="A2" s="10" t="s">
        <v>1</v>
      </c>
      <c r="B2" s="15">
        <f>SUM('3_generación'!A34,'3_generación'!C182,'3_generación'!E134,'3_generación'!G124,'3_generación'!I26)</f>
        <v>485</v>
      </c>
    </row>
    <row r="3" spans="1:17" x14ac:dyDescent="0.35">
      <c r="A3" s="10" t="s">
        <v>2</v>
      </c>
      <c r="B3" s="15">
        <f>SUM('3_generación'!B34,'3_generación'!D182,'3_generación'!F134,'3_generación'!H124,'3_generación'!J26)</f>
        <v>462404</v>
      </c>
    </row>
    <row r="5" spans="1:17" ht="18.5" x14ac:dyDescent="0.45">
      <c r="A5" s="11" t="s">
        <v>3</v>
      </c>
      <c r="B5" s="14" t="s">
        <v>2</v>
      </c>
      <c r="C5" s="14" t="s">
        <v>4</v>
      </c>
      <c r="E5" s="30" t="s">
        <v>5</v>
      </c>
      <c r="F5" s="25" t="s">
        <v>2</v>
      </c>
      <c r="G5" s="25" t="s">
        <v>1</v>
      </c>
      <c r="I5" s="29" t="s">
        <v>6</v>
      </c>
      <c r="J5" s="42" t="s">
        <v>2</v>
      </c>
      <c r="K5" s="42" t="s">
        <v>4</v>
      </c>
    </row>
    <row r="6" spans="1:17" x14ac:dyDescent="0.35">
      <c r="A6" s="12" t="s">
        <v>7</v>
      </c>
      <c r="B6" s="12">
        <f>SUM('3_generación'!B34)</f>
        <v>12536</v>
      </c>
      <c r="C6" s="12">
        <f>SUM('3_generación'!A34)</f>
        <v>31</v>
      </c>
      <c r="E6" s="21" t="s">
        <v>8</v>
      </c>
      <c r="F6" s="21">
        <f>SUM('4_sexo'!B190)</f>
        <v>147588</v>
      </c>
      <c r="G6" s="21">
        <f>SUM('4_sexo'!A190)</f>
        <v>182</v>
      </c>
      <c r="I6" s="31" t="s">
        <v>9</v>
      </c>
      <c r="J6" s="31">
        <f>SUM('5_clase social'!B56)</f>
        <v>74818</v>
      </c>
      <c r="K6" s="31">
        <f>SUM('5_clase social'!A56)</f>
        <v>53</v>
      </c>
    </row>
    <row r="7" spans="1:17" x14ac:dyDescent="0.35">
      <c r="A7" s="12" t="s">
        <v>10</v>
      </c>
      <c r="B7" s="12">
        <f>SUM('3_generación'!D182)</f>
        <v>197974</v>
      </c>
      <c r="C7" s="12">
        <f>SUM('3_generación'!C182)</f>
        <v>179</v>
      </c>
      <c r="E7" s="21" t="s">
        <v>11</v>
      </c>
      <c r="F7" s="21">
        <f>SUM('4_sexo'!D301)</f>
        <v>314561</v>
      </c>
      <c r="G7" s="21">
        <f>SUM('4_sexo'!C301)</f>
        <v>293</v>
      </c>
      <c r="I7" s="31" t="s">
        <v>12</v>
      </c>
      <c r="J7" s="31">
        <f>SUM('5_clase social'!D44)</f>
        <v>88085</v>
      </c>
      <c r="K7" s="31">
        <f>SUM('5_clase social'!C44)</f>
        <v>41</v>
      </c>
    </row>
    <row r="8" spans="1:17" x14ac:dyDescent="0.35">
      <c r="A8" s="12" t="s">
        <v>13</v>
      </c>
      <c r="B8" s="12">
        <f>SUM('3_generación'!F134)</f>
        <v>140391</v>
      </c>
      <c r="C8" s="12">
        <f>SUM('3_generación'!E134)</f>
        <v>131</v>
      </c>
      <c r="E8" s="21" t="s">
        <v>14</v>
      </c>
      <c r="F8" s="21">
        <f>SUM('4_sexo'!F13)</f>
        <v>255</v>
      </c>
      <c r="G8" s="21">
        <f>SUM('4_sexo'!E13)</f>
        <v>10</v>
      </c>
      <c r="I8" s="31" t="s">
        <v>15</v>
      </c>
      <c r="J8" s="31">
        <f>SUM('5_clase social'!F83)</f>
        <v>102593</v>
      </c>
      <c r="K8" s="31">
        <f>SUM('5_clase social'!E83)</f>
        <v>80</v>
      </c>
    </row>
    <row r="9" spans="1:17" x14ac:dyDescent="0.35">
      <c r="A9" s="12" t="s">
        <v>16</v>
      </c>
      <c r="B9" s="12">
        <f>SUM('3_generación'!H124)</f>
        <v>103767</v>
      </c>
      <c r="C9" s="12">
        <f>SUM('3_generación'!G124)</f>
        <v>121</v>
      </c>
      <c r="E9" s="25" t="s">
        <v>17</v>
      </c>
      <c r="F9" s="25">
        <f>SUM(F6:F8)</f>
        <v>462404</v>
      </c>
      <c r="G9" s="25">
        <f>SUM(G6:G8)</f>
        <v>485</v>
      </c>
      <c r="I9" s="31" t="s">
        <v>18</v>
      </c>
      <c r="J9" s="31">
        <f>SUM('5_clase social'!H314)</f>
        <v>196908</v>
      </c>
      <c r="K9" s="31">
        <f>SUM('5_clase social'!G314)</f>
        <v>311</v>
      </c>
    </row>
    <row r="10" spans="1:17" x14ac:dyDescent="0.35">
      <c r="A10" s="12" t="s">
        <v>19</v>
      </c>
      <c r="B10" s="12">
        <f>SUM('3_generación'!J26)</f>
        <v>7736</v>
      </c>
      <c r="C10" s="12">
        <f>SUM('3_generación'!I26)</f>
        <v>23</v>
      </c>
      <c r="I10" s="41" t="s">
        <v>17</v>
      </c>
      <c r="J10" s="41">
        <f>SUM(J6:J9)</f>
        <v>462404</v>
      </c>
      <c r="K10" s="41">
        <f>SUM(K6:K9)</f>
        <v>485</v>
      </c>
      <c r="N10" s="23"/>
    </row>
    <row r="11" spans="1:17" x14ac:dyDescent="0.35">
      <c r="A11" s="13" t="s">
        <v>17</v>
      </c>
      <c r="B11" s="13">
        <f>SUM(B6:B10)</f>
        <v>462404</v>
      </c>
      <c r="C11" s="13">
        <f>SUM(C6:C10)</f>
        <v>485</v>
      </c>
    </row>
    <row r="13" spans="1:17" ht="18.5" x14ac:dyDescent="0.45">
      <c r="A13" s="11" t="s">
        <v>20</v>
      </c>
      <c r="B13" s="30" t="s">
        <v>21</v>
      </c>
      <c r="G13" s="11" t="s">
        <v>20</v>
      </c>
      <c r="H13" s="30" t="s">
        <v>21</v>
      </c>
      <c r="M13" s="52" t="s">
        <v>6</v>
      </c>
      <c r="N13" s="30" t="s">
        <v>21</v>
      </c>
    </row>
    <row r="14" spans="1:17" x14ac:dyDescent="0.35">
      <c r="A14" s="33" t="s">
        <v>22</v>
      </c>
      <c r="B14" s="21" t="s">
        <v>8</v>
      </c>
      <c r="C14" s="21" t="s">
        <v>11</v>
      </c>
      <c r="D14" s="21" t="s">
        <v>19</v>
      </c>
      <c r="E14" s="12" t="s">
        <v>17</v>
      </c>
      <c r="G14" s="33" t="s">
        <v>1</v>
      </c>
      <c r="H14" s="21" t="s">
        <v>8</v>
      </c>
      <c r="I14" s="21" t="s">
        <v>11</v>
      </c>
      <c r="J14" s="21" t="s">
        <v>19</v>
      </c>
      <c r="K14" s="12" t="s">
        <v>17</v>
      </c>
      <c r="M14" s="33" t="s">
        <v>22</v>
      </c>
      <c r="N14" s="21" t="s">
        <v>8</v>
      </c>
      <c r="O14" s="21" t="s">
        <v>11</v>
      </c>
      <c r="P14" s="21" t="s">
        <v>19</v>
      </c>
      <c r="Q14" s="53" t="s">
        <v>17</v>
      </c>
    </row>
    <row r="15" spans="1:17" x14ac:dyDescent="0.35">
      <c r="A15" s="12" t="s">
        <v>7</v>
      </c>
      <c r="B15" s="34">
        <v>9310</v>
      </c>
      <c r="C15" s="26">
        <v>3226</v>
      </c>
      <c r="D15" s="26"/>
      <c r="E15" s="35">
        <f t="shared" ref="E15:E20" si="0">SUM(B15:D15)</f>
        <v>12536</v>
      </c>
      <c r="G15" s="12" t="s">
        <v>7</v>
      </c>
      <c r="H15" s="26">
        <v>15</v>
      </c>
      <c r="I15" s="26">
        <v>16</v>
      </c>
      <c r="J15" s="26">
        <v>0</v>
      </c>
      <c r="K15" s="35">
        <f>SUM(H15:I15)</f>
        <v>31</v>
      </c>
      <c r="M15" s="53" t="s">
        <v>9</v>
      </c>
      <c r="N15" s="34">
        <v>21283</v>
      </c>
      <c r="O15" s="26">
        <v>53535</v>
      </c>
      <c r="P15" s="26"/>
      <c r="Q15" s="35">
        <f>SUM(N15:O15)</f>
        <v>74818</v>
      </c>
    </row>
    <row r="16" spans="1:17" x14ac:dyDescent="0.35">
      <c r="A16" s="12" t="s">
        <v>10</v>
      </c>
      <c r="B16" s="26">
        <v>74272</v>
      </c>
      <c r="C16" s="26">
        <v>123702</v>
      </c>
      <c r="D16" s="26"/>
      <c r="E16" s="35">
        <f t="shared" si="0"/>
        <v>197974</v>
      </c>
      <c r="G16" s="12" t="s">
        <v>10</v>
      </c>
      <c r="H16" s="26">
        <v>67</v>
      </c>
      <c r="I16" s="26">
        <v>112</v>
      </c>
      <c r="J16" s="26">
        <v>0</v>
      </c>
      <c r="K16" s="35">
        <f>SUM(H16:J16)</f>
        <v>179</v>
      </c>
      <c r="M16" s="53" t="s">
        <v>12</v>
      </c>
      <c r="N16" s="26">
        <v>21588</v>
      </c>
      <c r="O16" s="26">
        <v>66497</v>
      </c>
      <c r="P16" s="26"/>
      <c r="Q16" s="35">
        <f>SUM(N16:P16)</f>
        <v>88085</v>
      </c>
    </row>
    <row r="17" spans="1:20" x14ac:dyDescent="0.35">
      <c r="A17" s="12" t="s">
        <v>13</v>
      </c>
      <c r="B17" s="26">
        <v>39767</v>
      </c>
      <c r="C17" s="26">
        <v>100619</v>
      </c>
      <c r="D17" s="26">
        <v>5</v>
      </c>
      <c r="E17" s="57">
        <f t="shared" si="0"/>
        <v>140391</v>
      </c>
      <c r="G17" s="12" t="s">
        <v>13</v>
      </c>
      <c r="H17" s="26">
        <v>46</v>
      </c>
      <c r="I17" s="26">
        <v>82</v>
      </c>
      <c r="J17" s="26">
        <v>3</v>
      </c>
      <c r="K17" s="35">
        <f>SUM(H17:J17)</f>
        <v>131</v>
      </c>
      <c r="M17" s="53" t="s">
        <v>15</v>
      </c>
      <c r="N17" s="26">
        <v>35751</v>
      </c>
      <c r="O17" s="26">
        <v>66842</v>
      </c>
      <c r="P17" s="26"/>
      <c r="Q17" s="35">
        <f>SUM(N17:O17)</f>
        <v>102593</v>
      </c>
    </row>
    <row r="18" spans="1:20" x14ac:dyDescent="0.35">
      <c r="A18" s="12" t="s">
        <v>16</v>
      </c>
      <c r="B18" s="26">
        <v>20823</v>
      </c>
      <c r="C18" s="26">
        <v>82944</v>
      </c>
      <c r="D18" s="26"/>
      <c r="E18" s="35">
        <f t="shared" si="0"/>
        <v>103767</v>
      </c>
      <c r="G18" s="12" t="s">
        <v>16</v>
      </c>
      <c r="H18" s="26">
        <v>47</v>
      </c>
      <c r="I18" s="26">
        <v>74</v>
      </c>
      <c r="J18" s="26">
        <v>0</v>
      </c>
      <c r="K18" s="35">
        <f>SUM(H18:J18)</f>
        <v>121</v>
      </c>
      <c r="M18" s="53" t="s">
        <v>18</v>
      </c>
      <c r="N18" s="26">
        <v>68966</v>
      </c>
      <c r="O18" s="26">
        <v>127687</v>
      </c>
      <c r="P18" s="26">
        <v>255</v>
      </c>
      <c r="Q18" s="35">
        <f>SUM(N18:P18)</f>
        <v>196908</v>
      </c>
    </row>
    <row r="19" spans="1:20" x14ac:dyDescent="0.35">
      <c r="A19" s="12" t="s">
        <v>19</v>
      </c>
      <c r="B19" s="26">
        <v>3416</v>
      </c>
      <c r="C19" s="26">
        <v>4070</v>
      </c>
      <c r="D19" s="26">
        <v>250</v>
      </c>
      <c r="E19" s="35">
        <f>SUM(B19:D19)</f>
        <v>7736</v>
      </c>
      <c r="G19" s="12" t="s">
        <v>19</v>
      </c>
      <c r="H19" s="26">
        <v>7</v>
      </c>
      <c r="I19" s="26">
        <v>9</v>
      </c>
      <c r="J19" s="26">
        <v>7</v>
      </c>
      <c r="K19" s="35">
        <f>SUM(H19:J19)</f>
        <v>23</v>
      </c>
      <c r="M19" s="21" t="s">
        <v>17</v>
      </c>
      <c r="N19" s="35">
        <f>SUM(N15:N18)</f>
        <v>147588</v>
      </c>
      <c r="O19" s="35">
        <f>SUM(O15:O18)</f>
        <v>314561</v>
      </c>
      <c r="P19" s="35">
        <v>255</v>
      </c>
      <c r="Q19" s="32">
        <f>SUM(Q15:Q18)</f>
        <v>462404</v>
      </c>
    </row>
    <row r="20" spans="1:20" x14ac:dyDescent="0.35">
      <c r="A20" s="21" t="s">
        <v>17</v>
      </c>
      <c r="B20" s="35">
        <f t="shared" ref="B20" si="1">SUM(B15:B19)</f>
        <v>147588</v>
      </c>
      <c r="C20" s="35">
        <f t="shared" ref="C20" si="2">SUM(C15:C19)</f>
        <v>314561</v>
      </c>
      <c r="D20" s="35">
        <f t="shared" ref="D20" si="3">SUM(D15:D19)</f>
        <v>255</v>
      </c>
      <c r="E20" s="32">
        <f t="shared" si="0"/>
        <v>462404</v>
      </c>
      <c r="G20" s="21" t="s">
        <v>17</v>
      </c>
      <c r="H20" s="35">
        <f>SUM(H15:H19)</f>
        <v>182</v>
      </c>
      <c r="I20" s="35">
        <f>SUM(I15:I19)</f>
        <v>293</v>
      </c>
      <c r="J20" s="35">
        <f>SUM(J15:J19)</f>
        <v>10</v>
      </c>
      <c r="K20" s="32">
        <f>SUM(K15:K19)</f>
        <v>485</v>
      </c>
      <c r="Q20" s="23"/>
    </row>
    <row r="22" spans="1:20" ht="18.5" x14ac:dyDescent="0.45">
      <c r="A22" s="11" t="s">
        <v>20</v>
      </c>
      <c r="B22" s="30" t="s">
        <v>21</v>
      </c>
      <c r="C22" s="52" t="s">
        <v>23</v>
      </c>
      <c r="D22" s="52"/>
    </row>
    <row r="23" spans="1:20" ht="18.5" x14ac:dyDescent="0.45">
      <c r="A23" s="33" t="s">
        <v>1</v>
      </c>
      <c r="B23" s="25" t="s">
        <v>8</v>
      </c>
      <c r="C23" s="21"/>
      <c r="D23" s="21"/>
      <c r="E23" s="21"/>
      <c r="F23" s="25" t="s">
        <v>11</v>
      </c>
      <c r="G23" s="21"/>
      <c r="H23" s="21"/>
      <c r="I23" s="21"/>
      <c r="J23" s="25" t="s">
        <v>19</v>
      </c>
      <c r="K23" s="25"/>
      <c r="L23" s="25"/>
      <c r="M23" s="25"/>
      <c r="N23" s="12" t="s">
        <v>17</v>
      </c>
      <c r="P23" s="58"/>
      <c r="Q23" s="28"/>
    </row>
    <row r="24" spans="1:20" x14ac:dyDescent="0.35">
      <c r="A24" s="33"/>
      <c r="B24" s="53" t="s">
        <v>24</v>
      </c>
      <c r="C24" s="53" t="s">
        <v>25</v>
      </c>
      <c r="D24" s="53" t="s">
        <v>26</v>
      </c>
      <c r="E24" s="53" t="s">
        <v>19</v>
      </c>
      <c r="F24" s="53" t="s">
        <v>24</v>
      </c>
      <c r="G24" s="53" t="s">
        <v>25</v>
      </c>
      <c r="H24" s="53" t="s">
        <v>26</v>
      </c>
      <c r="I24" s="53" t="s">
        <v>27</v>
      </c>
      <c r="J24" s="53" t="s">
        <v>24</v>
      </c>
      <c r="K24" s="53" t="s">
        <v>25</v>
      </c>
      <c r="L24" s="53" t="s">
        <v>26</v>
      </c>
      <c r="M24" s="53" t="s">
        <v>19</v>
      </c>
      <c r="N24" s="12" t="s">
        <v>27</v>
      </c>
      <c r="P24" s="23"/>
      <c r="T24" s="56"/>
    </row>
    <row r="25" spans="1:20" x14ac:dyDescent="0.35">
      <c r="A25" s="12" t="s">
        <v>7</v>
      </c>
      <c r="B25" s="26">
        <v>4</v>
      </c>
      <c r="C25" s="26">
        <v>5</v>
      </c>
      <c r="D25" s="26">
        <v>0</v>
      </c>
      <c r="E25" s="26">
        <v>6</v>
      </c>
      <c r="F25" s="26">
        <v>1</v>
      </c>
      <c r="G25" s="26">
        <v>2</v>
      </c>
      <c r="H25" s="26">
        <v>0</v>
      </c>
      <c r="I25" s="26">
        <v>13</v>
      </c>
      <c r="J25" s="26">
        <v>0</v>
      </c>
      <c r="K25" s="26">
        <v>0</v>
      </c>
      <c r="L25" s="26">
        <v>0</v>
      </c>
      <c r="M25" s="26">
        <v>0</v>
      </c>
      <c r="N25" s="35">
        <f>SUM(B25:M25)</f>
        <v>31</v>
      </c>
      <c r="P25" s="56"/>
      <c r="Q25" s="16"/>
    </row>
    <row r="26" spans="1:20" x14ac:dyDescent="0.35">
      <c r="A26" s="12" t="s">
        <v>10</v>
      </c>
      <c r="B26" s="26">
        <v>12</v>
      </c>
      <c r="C26" s="26">
        <v>3</v>
      </c>
      <c r="D26" s="26">
        <v>32</v>
      </c>
      <c r="E26" s="26">
        <v>20</v>
      </c>
      <c r="F26" s="26">
        <v>28</v>
      </c>
      <c r="G26" s="26">
        <v>11</v>
      </c>
      <c r="H26" s="26">
        <v>45</v>
      </c>
      <c r="I26" s="26">
        <v>28</v>
      </c>
      <c r="J26" s="26">
        <v>0</v>
      </c>
      <c r="K26" s="26">
        <v>0</v>
      </c>
      <c r="L26" s="26">
        <v>0</v>
      </c>
      <c r="M26" s="26">
        <v>0</v>
      </c>
      <c r="N26" s="35">
        <f>SUM(B26:M26)</f>
        <v>179</v>
      </c>
      <c r="P26" s="56"/>
    </row>
    <row r="27" spans="1:20" x14ac:dyDescent="0.35">
      <c r="A27" s="12" t="s">
        <v>13</v>
      </c>
      <c r="B27" s="26">
        <v>2</v>
      </c>
      <c r="C27" s="26">
        <v>5</v>
      </c>
      <c r="D27" s="26">
        <v>1</v>
      </c>
      <c r="E27" s="26">
        <v>38</v>
      </c>
      <c r="F27" s="26">
        <v>3</v>
      </c>
      <c r="G27" s="26">
        <v>5</v>
      </c>
      <c r="H27" s="26">
        <v>2</v>
      </c>
      <c r="I27" s="26">
        <v>72</v>
      </c>
      <c r="J27" s="26">
        <v>0</v>
      </c>
      <c r="K27" s="26">
        <v>0</v>
      </c>
      <c r="L27" s="26">
        <v>0</v>
      </c>
      <c r="M27" s="26">
        <v>3</v>
      </c>
      <c r="N27" s="35">
        <f>SUM(B27:M27)</f>
        <v>131</v>
      </c>
      <c r="P27" s="56"/>
    </row>
    <row r="28" spans="1:20" x14ac:dyDescent="0.35">
      <c r="A28" s="12" t="s">
        <v>16</v>
      </c>
      <c r="B28" s="26">
        <v>1</v>
      </c>
      <c r="C28" s="26">
        <v>5</v>
      </c>
      <c r="D28" s="26">
        <v>0</v>
      </c>
      <c r="E28" s="26">
        <v>41</v>
      </c>
      <c r="F28" s="26">
        <v>1</v>
      </c>
      <c r="G28" s="26">
        <v>5</v>
      </c>
      <c r="H28" s="26">
        <v>0</v>
      </c>
      <c r="I28" s="26">
        <v>68</v>
      </c>
      <c r="J28" s="26">
        <v>0</v>
      </c>
      <c r="K28" s="26">
        <v>0</v>
      </c>
      <c r="L28" s="26">
        <v>0</v>
      </c>
      <c r="M28" s="26">
        <v>0</v>
      </c>
      <c r="N28" s="35">
        <f>SUM(B28:M28)</f>
        <v>121</v>
      </c>
      <c r="P28" s="56"/>
    </row>
    <row r="29" spans="1:20" x14ac:dyDescent="0.35">
      <c r="A29" s="12" t="s">
        <v>19</v>
      </c>
      <c r="B29" s="26">
        <v>0</v>
      </c>
      <c r="C29" s="26">
        <v>0</v>
      </c>
      <c r="D29" s="26">
        <v>0</v>
      </c>
      <c r="E29" s="26">
        <v>7</v>
      </c>
      <c r="F29" s="26">
        <v>1</v>
      </c>
      <c r="G29" s="26">
        <v>0</v>
      </c>
      <c r="H29" s="26">
        <v>0</v>
      </c>
      <c r="I29" s="26">
        <v>8</v>
      </c>
      <c r="J29" s="26">
        <v>0</v>
      </c>
      <c r="K29" s="26">
        <v>0</v>
      </c>
      <c r="L29" s="26">
        <v>0</v>
      </c>
      <c r="M29" s="26">
        <v>7</v>
      </c>
      <c r="N29" s="35">
        <f>SUM(B29:M29)</f>
        <v>23</v>
      </c>
      <c r="T29" s="23"/>
    </row>
    <row r="30" spans="1:20" x14ac:dyDescent="0.35">
      <c r="A30" s="21" t="s">
        <v>17</v>
      </c>
      <c r="B30" s="35">
        <f t="shared" ref="B30:N30" si="4">SUM(B25:B29)</f>
        <v>19</v>
      </c>
      <c r="C30" s="35">
        <f t="shared" si="4"/>
        <v>18</v>
      </c>
      <c r="D30" s="35">
        <f t="shared" si="4"/>
        <v>33</v>
      </c>
      <c r="E30" s="35">
        <f t="shared" si="4"/>
        <v>112</v>
      </c>
      <c r="F30" s="35">
        <f t="shared" si="4"/>
        <v>34</v>
      </c>
      <c r="G30" s="35">
        <f t="shared" si="4"/>
        <v>23</v>
      </c>
      <c r="H30" s="35">
        <f t="shared" si="4"/>
        <v>47</v>
      </c>
      <c r="I30" s="35">
        <f t="shared" si="4"/>
        <v>189</v>
      </c>
      <c r="J30" s="35">
        <f t="shared" si="4"/>
        <v>0</v>
      </c>
      <c r="K30" s="35">
        <f t="shared" si="4"/>
        <v>0</v>
      </c>
      <c r="L30" s="35">
        <f t="shared" si="4"/>
        <v>0</v>
      </c>
      <c r="M30" s="35">
        <f t="shared" si="4"/>
        <v>10</v>
      </c>
      <c r="N30" s="32">
        <f t="shared" si="4"/>
        <v>485</v>
      </c>
    </row>
    <row r="32" spans="1:20" ht="18.5" x14ac:dyDescent="0.45">
      <c r="A32" s="11" t="s">
        <v>20</v>
      </c>
      <c r="B32" s="30" t="s">
        <v>21</v>
      </c>
      <c r="C32" s="52" t="s">
        <v>23</v>
      </c>
      <c r="D32" s="52"/>
    </row>
    <row r="33" spans="1:14" x14ac:dyDescent="0.35">
      <c r="A33" s="33" t="s">
        <v>2</v>
      </c>
      <c r="B33" s="25" t="s">
        <v>8</v>
      </c>
      <c r="C33" s="21"/>
      <c r="D33" s="21"/>
      <c r="E33" s="21"/>
      <c r="F33" s="25" t="s">
        <v>11</v>
      </c>
      <c r="G33" s="21"/>
      <c r="H33" s="21"/>
      <c r="I33" s="21"/>
      <c r="J33" s="25" t="s">
        <v>19</v>
      </c>
      <c r="K33" s="25"/>
      <c r="L33" s="25"/>
      <c r="M33" s="25"/>
      <c r="N33" s="12" t="s">
        <v>17</v>
      </c>
    </row>
    <row r="34" spans="1:14" x14ac:dyDescent="0.35">
      <c r="A34" s="33"/>
      <c r="B34" s="53" t="s">
        <v>24</v>
      </c>
      <c r="C34" s="53" t="s">
        <v>25</v>
      </c>
      <c r="D34" s="53" t="s">
        <v>26</v>
      </c>
      <c r="E34" s="53" t="s">
        <v>19</v>
      </c>
      <c r="F34" s="53" t="s">
        <v>24</v>
      </c>
      <c r="G34" s="53" t="s">
        <v>25</v>
      </c>
      <c r="H34" s="53" t="s">
        <v>26</v>
      </c>
      <c r="I34" s="53" t="s">
        <v>27</v>
      </c>
      <c r="J34" s="53" t="s">
        <v>24</v>
      </c>
      <c r="K34" s="53" t="s">
        <v>25</v>
      </c>
      <c r="L34" s="53" t="s">
        <v>26</v>
      </c>
      <c r="M34" s="53" t="s">
        <v>19</v>
      </c>
      <c r="N34" s="12" t="s">
        <v>28</v>
      </c>
    </row>
    <row r="35" spans="1:14" x14ac:dyDescent="0.35">
      <c r="A35" s="12" t="s">
        <v>7</v>
      </c>
      <c r="B35" s="26">
        <v>8128</v>
      </c>
      <c r="C35" s="26">
        <v>616</v>
      </c>
      <c r="D35" s="26">
        <v>0</v>
      </c>
      <c r="E35" s="26">
        <v>566</v>
      </c>
      <c r="F35" s="26">
        <v>244</v>
      </c>
      <c r="G35" s="26">
        <v>73</v>
      </c>
      <c r="H35" s="26">
        <v>0</v>
      </c>
      <c r="I35" s="26">
        <v>2909</v>
      </c>
      <c r="J35" s="26">
        <v>0</v>
      </c>
      <c r="K35" s="26">
        <v>0</v>
      </c>
      <c r="L35" s="26">
        <v>0</v>
      </c>
      <c r="M35" s="26">
        <v>0</v>
      </c>
      <c r="N35" s="35">
        <f>SUM(B35:M35)</f>
        <v>12536</v>
      </c>
    </row>
    <row r="36" spans="1:14" x14ac:dyDescent="0.35">
      <c r="A36" s="12" t="s">
        <v>10</v>
      </c>
      <c r="B36" s="26">
        <v>9344</v>
      </c>
      <c r="C36" s="26">
        <v>2990</v>
      </c>
      <c r="D36" s="26">
        <v>35742</v>
      </c>
      <c r="E36" s="26">
        <v>26196</v>
      </c>
      <c r="F36" s="26">
        <v>27511</v>
      </c>
      <c r="G36" s="26">
        <v>8762</v>
      </c>
      <c r="H36" s="26">
        <v>66826</v>
      </c>
      <c r="I36" s="26">
        <v>20603</v>
      </c>
      <c r="J36" s="26">
        <v>0</v>
      </c>
      <c r="K36" s="26">
        <v>0</v>
      </c>
      <c r="L36" s="26">
        <v>0</v>
      </c>
      <c r="M36" s="26">
        <v>0</v>
      </c>
      <c r="N36" s="35">
        <f>SUM(B36:M36)</f>
        <v>197974</v>
      </c>
    </row>
    <row r="37" spans="1:14" x14ac:dyDescent="0.35">
      <c r="A37" s="12" t="s">
        <v>13</v>
      </c>
      <c r="B37" s="26">
        <v>2954</v>
      </c>
      <c r="C37" s="26">
        <v>13578</v>
      </c>
      <c r="D37" s="26">
        <v>9</v>
      </c>
      <c r="E37" s="26">
        <v>23226</v>
      </c>
      <c r="F37" s="26">
        <v>20794</v>
      </c>
      <c r="G37" s="26">
        <v>28906</v>
      </c>
      <c r="H37" s="26">
        <v>16</v>
      </c>
      <c r="I37" s="26">
        <v>50903</v>
      </c>
      <c r="J37" s="26">
        <v>0</v>
      </c>
      <c r="K37" s="26">
        <v>0</v>
      </c>
      <c r="L37" s="26">
        <v>0</v>
      </c>
      <c r="M37" s="26">
        <v>5</v>
      </c>
      <c r="N37" s="57">
        <f>SUM(B37:M37)</f>
        <v>140391</v>
      </c>
    </row>
    <row r="38" spans="1:14" x14ac:dyDescent="0.35">
      <c r="A38" s="12" t="s">
        <v>16</v>
      </c>
      <c r="B38" s="26">
        <v>857</v>
      </c>
      <c r="C38" s="26">
        <v>4404</v>
      </c>
      <c r="D38" s="26">
        <v>0</v>
      </c>
      <c r="E38" s="26">
        <v>15562</v>
      </c>
      <c r="F38" s="26">
        <v>1772</v>
      </c>
      <c r="G38" s="26">
        <v>28756</v>
      </c>
      <c r="H38" s="26">
        <v>0</v>
      </c>
      <c r="I38" s="26">
        <v>52416</v>
      </c>
      <c r="J38" s="26">
        <v>0</v>
      </c>
      <c r="K38" s="26">
        <v>0</v>
      </c>
      <c r="L38" s="26">
        <v>0</v>
      </c>
      <c r="M38" s="26">
        <v>0</v>
      </c>
      <c r="N38" s="57">
        <f>SUM(B38:M38)</f>
        <v>103767</v>
      </c>
    </row>
    <row r="39" spans="1:14" x14ac:dyDescent="0.35">
      <c r="A39" s="12" t="s">
        <v>19</v>
      </c>
      <c r="B39" s="26">
        <v>0</v>
      </c>
      <c r="C39" s="26">
        <v>0</v>
      </c>
      <c r="D39" s="26">
        <v>0</v>
      </c>
      <c r="E39" s="26">
        <v>3416</v>
      </c>
      <c r="F39" s="26">
        <v>3214</v>
      </c>
      <c r="G39" s="26">
        <v>0</v>
      </c>
      <c r="H39" s="26">
        <v>0</v>
      </c>
      <c r="I39" s="26">
        <v>856</v>
      </c>
      <c r="J39" s="26">
        <v>0</v>
      </c>
      <c r="K39" s="26">
        <v>0</v>
      </c>
      <c r="L39" s="26">
        <v>0</v>
      </c>
      <c r="M39" s="26">
        <v>250</v>
      </c>
      <c r="N39" s="57">
        <f>SUM(B39:M39)</f>
        <v>7736</v>
      </c>
    </row>
    <row r="40" spans="1:14" x14ac:dyDescent="0.35">
      <c r="A40" s="21" t="s">
        <v>17</v>
      </c>
      <c r="B40" s="35">
        <f t="shared" ref="B40:N40" si="5">SUM(B35:B39)</f>
        <v>21283</v>
      </c>
      <c r="C40" s="35">
        <f t="shared" si="5"/>
        <v>21588</v>
      </c>
      <c r="D40" s="35">
        <f t="shared" si="5"/>
        <v>35751</v>
      </c>
      <c r="E40" s="35">
        <f t="shared" si="5"/>
        <v>68966</v>
      </c>
      <c r="F40" s="35">
        <f t="shared" si="5"/>
        <v>53535</v>
      </c>
      <c r="G40" s="57">
        <f t="shared" si="5"/>
        <v>66497</v>
      </c>
      <c r="H40" s="57">
        <f t="shared" si="5"/>
        <v>66842</v>
      </c>
      <c r="I40" s="57">
        <f t="shared" si="5"/>
        <v>127687</v>
      </c>
      <c r="J40" s="35">
        <f t="shared" si="5"/>
        <v>0</v>
      </c>
      <c r="K40" s="35">
        <f t="shared" si="5"/>
        <v>0</v>
      </c>
      <c r="L40" s="35">
        <f t="shared" si="5"/>
        <v>0</v>
      </c>
      <c r="M40" s="35">
        <f t="shared" si="5"/>
        <v>255</v>
      </c>
      <c r="N40" s="32">
        <f t="shared" si="5"/>
        <v>462404</v>
      </c>
    </row>
  </sheetData>
  <conditionalFormatting sqref="J6">
    <cfRule type="duplicateValues" dxfId="250" priority="3"/>
    <cfRule type="duplicateValues" dxfId="249" priority="4"/>
  </conditionalFormatting>
  <conditionalFormatting sqref="N6">
    <cfRule type="duplicateValues" dxfId="248" priority="1"/>
    <cfRule type="duplicateValues" dxfId="247" priority="2"/>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2"/>
  <sheetViews>
    <sheetView zoomScaleNormal="100" workbookViewId="0">
      <selection activeCell="A2" sqref="A2"/>
    </sheetView>
  </sheetViews>
  <sheetFormatPr defaultRowHeight="14.5" x14ac:dyDescent="0.35"/>
  <cols>
    <col min="1" max="1" width="18.90625" customWidth="1"/>
    <col min="2" max="2" width="11.453125" customWidth="1"/>
    <col min="3" max="3" width="24" customWidth="1"/>
    <col min="4" max="4" width="12.54296875" customWidth="1"/>
    <col min="5" max="5" width="27.08984375" customWidth="1"/>
    <col min="6" max="6" width="12.453125" customWidth="1"/>
    <col min="7" max="7" width="24.90625" customWidth="1"/>
    <col min="8" max="8" width="11.54296875" customWidth="1"/>
    <col min="9" max="9" width="16.90625" customWidth="1"/>
    <col min="10" max="10" width="12" customWidth="1"/>
  </cols>
  <sheetData>
    <row r="1" spans="1:14" x14ac:dyDescent="0.35">
      <c r="A1" s="1" t="s">
        <v>29</v>
      </c>
      <c r="B1" s="1"/>
      <c r="C1" s="2"/>
      <c r="D1" s="2"/>
      <c r="E1" s="2"/>
      <c r="F1" s="2"/>
      <c r="G1" s="2"/>
      <c r="H1" s="2"/>
      <c r="I1" s="2"/>
      <c r="J1" s="2"/>
    </row>
    <row r="2" spans="1:14" x14ac:dyDescent="0.35">
      <c r="A2" s="3" t="s">
        <v>30</v>
      </c>
      <c r="B2" s="3" t="s">
        <v>2</v>
      </c>
      <c r="C2" s="3" t="s">
        <v>31</v>
      </c>
      <c r="D2" s="3" t="s">
        <v>2</v>
      </c>
      <c r="E2" s="3" t="s">
        <v>32</v>
      </c>
      <c r="F2" s="3" t="s">
        <v>2</v>
      </c>
      <c r="G2" s="3" t="s">
        <v>33</v>
      </c>
      <c r="H2" s="3" t="s">
        <v>2</v>
      </c>
      <c r="I2" s="3" t="s">
        <v>19</v>
      </c>
      <c r="J2" s="3" t="s">
        <v>34</v>
      </c>
      <c r="M2" s="3" t="s">
        <v>17</v>
      </c>
      <c r="N2" s="3">
        <f>SUM(B34,D182,F134,H124,J26)</f>
        <v>462404</v>
      </c>
    </row>
    <row r="3" spans="1:14" x14ac:dyDescent="0.35">
      <c r="A3" t="s">
        <v>35</v>
      </c>
      <c r="B3">
        <v>1557</v>
      </c>
      <c r="C3" t="s">
        <v>36</v>
      </c>
      <c r="D3">
        <v>6</v>
      </c>
      <c r="E3" t="s">
        <v>37</v>
      </c>
      <c r="F3">
        <v>5</v>
      </c>
      <c r="G3" t="s">
        <v>38</v>
      </c>
      <c r="H3">
        <v>15441</v>
      </c>
      <c r="I3" t="s">
        <v>39</v>
      </c>
      <c r="J3">
        <v>45</v>
      </c>
    </row>
    <row r="4" spans="1:14" x14ac:dyDescent="0.35">
      <c r="A4" t="s">
        <v>40</v>
      </c>
      <c r="B4">
        <v>954</v>
      </c>
      <c r="C4" t="s">
        <v>41</v>
      </c>
      <c r="D4">
        <v>62</v>
      </c>
      <c r="E4" t="s">
        <v>42</v>
      </c>
      <c r="F4">
        <v>9</v>
      </c>
      <c r="G4" t="s">
        <v>43</v>
      </c>
      <c r="H4">
        <v>8967</v>
      </c>
      <c r="I4" s="5" t="s">
        <v>44</v>
      </c>
      <c r="J4">
        <v>100</v>
      </c>
    </row>
    <row r="5" spans="1:14" x14ac:dyDescent="0.35">
      <c r="A5" t="s">
        <v>45</v>
      </c>
      <c r="B5">
        <v>221</v>
      </c>
      <c r="C5" t="s">
        <v>46</v>
      </c>
      <c r="D5">
        <v>41</v>
      </c>
      <c r="E5" t="s">
        <v>47</v>
      </c>
      <c r="F5">
        <v>11</v>
      </c>
      <c r="G5" t="s">
        <v>48</v>
      </c>
      <c r="H5">
        <v>1629</v>
      </c>
      <c r="I5" s="8">
        <v>0</v>
      </c>
      <c r="J5">
        <v>10</v>
      </c>
    </row>
    <row r="6" spans="1:14" x14ac:dyDescent="0.35">
      <c r="A6" t="s">
        <v>49</v>
      </c>
      <c r="B6">
        <v>302</v>
      </c>
      <c r="C6" t="s">
        <v>50</v>
      </c>
      <c r="D6">
        <v>1945</v>
      </c>
      <c r="E6" t="s">
        <v>51</v>
      </c>
      <c r="F6">
        <v>1</v>
      </c>
      <c r="G6" t="s">
        <v>52</v>
      </c>
      <c r="H6">
        <v>16934</v>
      </c>
      <c r="I6" t="s">
        <v>53</v>
      </c>
      <c r="J6">
        <v>5</v>
      </c>
    </row>
    <row r="7" spans="1:14" x14ac:dyDescent="0.35">
      <c r="A7" t="s">
        <v>54</v>
      </c>
      <c r="B7">
        <v>71</v>
      </c>
      <c r="C7" t="s">
        <v>55</v>
      </c>
      <c r="D7">
        <v>654</v>
      </c>
      <c r="E7" t="s">
        <v>56</v>
      </c>
      <c r="F7">
        <v>2</v>
      </c>
      <c r="G7" t="s">
        <v>57</v>
      </c>
      <c r="H7">
        <v>2176</v>
      </c>
      <c r="I7" t="s">
        <v>58</v>
      </c>
      <c r="J7">
        <v>32</v>
      </c>
    </row>
    <row r="8" spans="1:14" x14ac:dyDescent="0.35">
      <c r="A8" t="s">
        <v>59</v>
      </c>
      <c r="B8">
        <v>6013</v>
      </c>
      <c r="C8" t="s">
        <v>60</v>
      </c>
      <c r="D8">
        <v>897</v>
      </c>
      <c r="E8" t="s">
        <v>61</v>
      </c>
      <c r="F8">
        <v>2</v>
      </c>
      <c r="G8" t="s">
        <v>62</v>
      </c>
      <c r="H8">
        <v>677</v>
      </c>
      <c r="I8" t="s">
        <v>63</v>
      </c>
      <c r="J8">
        <v>22</v>
      </c>
    </row>
    <row r="9" spans="1:14" x14ac:dyDescent="0.35">
      <c r="A9" t="s">
        <v>64</v>
      </c>
      <c r="B9">
        <v>193</v>
      </c>
      <c r="C9" t="s">
        <v>65</v>
      </c>
      <c r="D9">
        <v>52</v>
      </c>
      <c r="E9" t="s">
        <v>66</v>
      </c>
      <c r="F9">
        <v>60</v>
      </c>
      <c r="G9" t="s">
        <v>67</v>
      </c>
      <c r="H9">
        <v>1175</v>
      </c>
      <c r="I9" t="s">
        <v>68</v>
      </c>
      <c r="J9">
        <v>7</v>
      </c>
    </row>
    <row r="10" spans="1:14" x14ac:dyDescent="0.35">
      <c r="A10" t="s">
        <v>69</v>
      </c>
      <c r="B10">
        <v>111</v>
      </c>
      <c r="C10" t="s">
        <v>70</v>
      </c>
      <c r="D10">
        <v>97</v>
      </c>
      <c r="E10" t="s">
        <v>71</v>
      </c>
      <c r="F10">
        <v>65</v>
      </c>
      <c r="G10" t="s">
        <v>72</v>
      </c>
      <c r="H10">
        <v>810</v>
      </c>
      <c r="I10" t="s">
        <v>73</v>
      </c>
      <c r="J10">
        <v>132</v>
      </c>
    </row>
    <row r="11" spans="1:14" x14ac:dyDescent="0.35">
      <c r="A11" t="s">
        <v>74</v>
      </c>
      <c r="B11">
        <v>173</v>
      </c>
      <c r="C11" t="s">
        <v>75</v>
      </c>
      <c r="D11">
        <v>2169</v>
      </c>
      <c r="E11" t="s">
        <v>76</v>
      </c>
      <c r="F11">
        <v>81</v>
      </c>
      <c r="G11" t="s">
        <v>77</v>
      </c>
      <c r="H11">
        <v>1116</v>
      </c>
      <c r="I11" t="s">
        <v>78</v>
      </c>
      <c r="J11">
        <v>42</v>
      </c>
    </row>
    <row r="12" spans="1:14" x14ac:dyDescent="0.35">
      <c r="A12" t="s">
        <v>79</v>
      </c>
      <c r="B12">
        <v>34</v>
      </c>
      <c r="C12" t="s">
        <v>80</v>
      </c>
      <c r="D12">
        <v>575</v>
      </c>
      <c r="E12" t="s">
        <v>81</v>
      </c>
      <c r="F12">
        <v>13136</v>
      </c>
      <c r="G12" t="s">
        <v>82</v>
      </c>
      <c r="H12">
        <v>1353</v>
      </c>
      <c r="I12" t="s">
        <v>83</v>
      </c>
      <c r="J12">
        <v>324</v>
      </c>
    </row>
    <row r="13" spans="1:14" x14ac:dyDescent="0.35">
      <c r="A13" t="s">
        <v>84</v>
      </c>
      <c r="B13">
        <v>105</v>
      </c>
      <c r="C13" t="s">
        <v>85</v>
      </c>
      <c r="D13">
        <v>503</v>
      </c>
      <c r="E13" t="s">
        <v>86</v>
      </c>
      <c r="F13">
        <v>4112</v>
      </c>
      <c r="G13" t="s">
        <v>87</v>
      </c>
      <c r="H13">
        <v>2003</v>
      </c>
      <c r="I13" t="s">
        <v>88</v>
      </c>
      <c r="J13">
        <v>3214</v>
      </c>
    </row>
    <row r="14" spans="1:14" x14ac:dyDescent="0.35">
      <c r="A14" t="s">
        <v>89</v>
      </c>
      <c r="B14">
        <v>1929</v>
      </c>
      <c r="C14" t="s">
        <v>90</v>
      </c>
      <c r="D14">
        <v>196</v>
      </c>
      <c r="E14" t="s">
        <v>91</v>
      </c>
      <c r="F14">
        <v>5164</v>
      </c>
      <c r="G14" t="s">
        <v>92</v>
      </c>
      <c r="H14">
        <v>2691</v>
      </c>
      <c r="I14" t="s">
        <v>93</v>
      </c>
      <c r="J14">
        <v>2540</v>
      </c>
    </row>
    <row r="15" spans="1:14" x14ac:dyDescent="0.35">
      <c r="A15" t="s">
        <v>94</v>
      </c>
      <c r="B15">
        <v>148</v>
      </c>
      <c r="C15" t="s">
        <v>95</v>
      </c>
      <c r="D15">
        <v>103</v>
      </c>
      <c r="E15" t="s">
        <v>96</v>
      </c>
      <c r="F15">
        <v>3964</v>
      </c>
      <c r="G15" t="s">
        <v>97</v>
      </c>
      <c r="H15">
        <v>1584</v>
      </c>
      <c r="I15" t="s">
        <v>98</v>
      </c>
      <c r="J15">
        <v>1</v>
      </c>
    </row>
    <row r="16" spans="1:14" x14ac:dyDescent="0.35">
      <c r="A16" t="s">
        <v>99</v>
      </c>
      <c r="B16">
        <v>49</v>
      </c>
      <c r="C16" t="s">
        <v>100</v>
      </c>
      <c r="D16">
        <v>110</v>
      </c>
      <c r="E16" t="s">
        <v>101</v>
      </c>
      <c r="F16">
        <v>2867</v>
      </c>
      <c r="G16" t="s">
        <v>102</v>
      </c>
      <c r="H16">
        <v>424</v>
      </c>
      <c r="I16" t="s">
        <v>103</v>
      </c>
      <c r="J16">
        <v>28</v>
      </c>
    </row>
    <row r="17" spans="1:12" x14ac:dyDescent="0.35">
      <c r="A17" t="s">
        <v>104</v>
      </c>
      <c r="B17">
        <v>55</v>
      </c>
      <c r="C17" t="s">
        <v>105</v>
      </c>
      <c r="D17">
        <v>686</v>
      </c>
      <c r="E17" t="s">
        <v>106</v>
      </c>
      <c r="F17">
        <v>72</v>
      </c>
      <c r="G17" t="s">
        <v>107</v>
      </c>
      <c r="H17">
        <v>2852</v>
      </c>
      <c r="I17" t="s">
        <v>108</v>
      </c>
      <c r="J17">
        <v>40</v>
      </c>
    </row>
    <row r="18" spans="1:12" x14ac:dyDescent="0.35">
      <c r="A18" t="s">
        <v>109</v>
      </c>
      <c r="B18">
        <v>12</v>
      </c>
      <c r="C18" t="s">
        <v>110</v>
      </c>
      <c r="D18">
        <v>2807</v>
      </c>
      <c r="E18" t="s">
        <v>111</v>
      </c>
      <c r="F18">
        <v>16</v>
      </c>
      <c r="G18" t="s">
        <v>112</v>
      </c>
      <c r="H18">
        <v>1370</v>
      </c>
      <c r="I18" t="s">
        <v>113</v>
      </c>
      <c r="J18">
        <v>307</v>
      </c>
      <c r="L18" s="39"/>
    </row>
    <row r="19" spans="1:12" x14ac:dyDescent="0.35">
      <c r="A19" t="s">
        <v>114</v>
      </c>
      <c r="B19">
        <v>8</v>
      </c>
      <c r="C19" t="s">
        <v>115</v>
      </c>
      <c r="D19">
        <v>2319</v>
      </c>
      <c r="E19" t="s">
        <v>116</v>
      </c>
      <c r="F19">
        <v>7652</v>
      </c>
      <c r="G19" t="s">
        <v>117</v>
      </c>
      <c r="H19">
        <v>494</v>
      </c>
      <c r="I19" t="s">
        <v>118</v>
      </c>
      <c r="J19">
        <v>11</v>
      </c>
      <c r="L19" s="39"/>
    </row>
    <row r="20" spans="1:12" x14ac:dyDescent="0.35">
      <c r="A20" t="s">
        <v>119</v>
      </c>
      <c r="B20">
        <v>79</v>
      </c>
      <c r="C20" t="s">
        <v>120</v>
      </c>
      <c r="D20">
        <v>3031</v>
      </c>
      <c r="E20" t="s">
        <v>121</v>
      </c>
      <c r="F20">
        <v>94</v>
      </c>
      <c r="G20" t="s">
        <v>122</v>
      </c>
      <c r="H20">
        <v>568</v>
      </c>
      <c r="I20" t="s">
        <v>123</v>
      </c>
      <c r="J20">
        <v>19</v>
      </c>
    </row>
    <row r="21" spans="1:12" x14ac:dyDescent="0.35">
      <c r="A21" t="s">
        <v>124</v>
      </c>
      <c r="B21">
        <v>8</v>
      </c>
      <c r="C21" t="s">
        <v>125</v>
      </c>
      <c r="D21">
        <v>134</v>
      </c>
      <c r="E21" t="s">
        <v>126</v>
      </c>
      <c r="F21">
        <v>667</v>
      </c>
      <c r="G21" t="s">
        <v>127</v>
      </c>
      <c r="H21">
        <v>596</v>
      </c>
      <c r="I21" t="s">
        <v>128</v>
      </c>
      <c r="J21">
        <v>170</v>
      </c>
    </row>
    <row r="22" spans="1:12" x14ac:dyDescent="0.35">
      <c r="A22" t="s">
        <v>129</v>
      </c>
      <c r="B22">
        <v>1</v>
      </c>
      <c r="C22" t="s">
        <v>130</v>
      </c>
      <c r="D22">
        <v>17</v>
      </c>
      <c r="E22" t="s">
        <v>131</v>
      </c>
      <c r="F22">
        <v>15554</v>
      </c>
      <c r="G22" t="s">
        <v>132</v>
      </c>
      <c r="H22">
        <v>1216</v>
      </c>
      <c r="I22" t="s">
        <v>133</v>
      </c>
      <c r="J22">
        <v>42</v>
      </c>
    </row>
    <row r="23" spans="1:12" x14ac:dyDescent="0.35">
      <c r="A23" t="s">
        <v>134</v>
      </c>
      <c r="B23">
        <v>21</v>
      </c>
      <c r="C23" t="s">
        <v>135</v>
      </c>
      <c r="D23">
        <v>8</v>
      </c>
      <c r="E23" t="s">
        <v>136</v>
      </c>
      <c r="F23">
        <v>7597</v>
      </c>
      <c r="G23" t="s">
        <v>137</v>
      </c>
      <c r="H23">
        <v>465</v>
      </c>
      <c r="I23" t="s">
        <v>138</v>
      </c>
      <c r="J23">
        <v>3</v>
      </c>
    </row>
    <row r="24" spans="1:12" x14ac:dyDescent="0.35">
      <c r="A24" t="s">
        <v>139</v>
      </c>
      <c r="B24">
        <v>10</v>
      </c>
      <c r="C24" t="s">
        <v>140</v>
      </c>
      <c r="D24">
        <v>33</v>
      </c>
      <c r="E24" t="s">
        <v>141</v>
      </c>
      <c r="F24">
        <v>16</v>
      </c>
      <c r="G24" t="s">
        <v>142</v>
      </c>
      <c r="H24">
        <v>658</v>
      </c>
      <c r="I24" t="s">
        <v>143</v>
      </c>
      <c r="J24">
        <v>36</v>
      </c>
      <c r="L24" s="5"/>
    </row>
    <row r="25" spans="1:12" x14ac:dyDescent="0.35">
      <c r="A25" t="s">
        <v>144</v>
      </c>
      <c r="B25">
        <v>49</v>
      </c>
      <c r="C25" t="s">
        <v>145</v>
      </c>
      <c r="D25">
        <v>2398</v>
      </c>
      <c r="E25" t="s">
        <v>146</v>
      </c>
      <c r="F25">
        <v>24</v>
      </c>
      <c r="G25" t="s">
        <v>147</v>
      </c>
      <c r="H25">
        <v>926</v>
      </c>
      <c r="I25" t="s">
        <v>148</v>
      </c>
      <c r="J25">
        <v>606</v>
      </c>
      <c r="L25" s="5"/>
    </row>
    <row r="26" spans="1:12" x14ac:dyDescent="0.35">
      <c r="A26" t="s">
        <v>149</v>
      </c>
      <c r="B26">
        <v>34</v>
      </c>
      <c r="C26" t="s">
        <v>150</v>
      </c>
      <c r="D26">
        <v>62</v>
      </c>
      <c r="E26" t="s">
        <v>151</v>
      </c>
      <c r="F26">
        <v>21</v>
      </c>
      <c r="G26" t="s">
        <v>152</v>
      </c>
      <c r="H26">
        <v>200</v>
      </c>
      <c r="I26" s="22">
        <v>23</v>
      </c>
      <c r="J26" s="4">
        <f>SUM(J3:J25)</f>
        <v>7736</v>
      </c>
      <c r="L26" s="5"/>
    </row>
    <row r="27" spans="1:12" x14ac:dyDescent="0.35">
      <c r="A27" t="s">
        <v>153</v>
      </c>
      <c r="B27">
        <v>73</v>
      </c>
      <c r="C27" t="s">
        <v>154</v>
      </c>
      <c r="D27">
        <v>12</v>
      </c>
      <c r="E27" t="s">
        <v>155</v>
      </c>
      <c r="F27">
        <v>34</v>
      </c>
      <c r="G27" t="s">
        <v>156</v>
      </c>
      <c r="H27">
        <v>1945</v>
      </c>
      <c r="I27" s="23"/>
      <c r="L27" s="5"/>
    </row>
    <row r="28" spans="1:12" x14ac:dyDescent="0.35">
      <c r="A28" t="s">
        <v>157</v>
      </c>
      <c r="B28">
        <v>1</v>
      </c>
      <c r="C28" t="s">
        <v>158</v>
      </c>
      <c r="D28">
        <v>88</v>
      </c>
      <c r="E28" t="s">
        <v>159</v>
      </c>
      <c r="F28">
        <v>18</v>
      </c>
      <c r="G28" t="s">
        <v>160</v>
      </c>
      <c r="H28">
        <v>1141</v>
      </c>
      <c r="L28" s="5"/>
    </row>
    <row r="29" spans="1:12" x14ac:dyDescent="0.35">
      <c r="A29" t="s">
        <v>161</v>
      </c>
      <c r="B29">
        <v>3</v>
      </c>
      <c r="C29" t="s">
        <v>162</v>
      </c>
      <c r="D29">
        <v>3666</v>
      </c>
      <c r="E29" t="s">
        <v>163</v>
      </c>
      <c r="F29">
        <v>21</v>
      </c>
      <c r="G29" s="5" t="s">
        <v>164</v>
      </c>
      <c r="H29" s="5">
        <v>1722</v>
      </c>
      <c r="L29" s="5"/>
    </row>
    <row r="30" spans="1:12" x14ac:dyDescent="0.35">
      <c r="A30" t="s">
        <v>165</v>
      </c>
      <c r="B30">
        <v>38</v>
      </c>
      <c r="C30" t="s">
        <v>166</v>
      </c>
      <c r="D30">
        <v>35</v>
      </c>
      <c r="E30" t="s">
        <v>167</v>
      </c>
      <c r="F30">
        <v>4</v>
      </c>
      <c r="G30" t="s">
        <v>168</v>
      </c>
      <c r="H30">
        <v>4397</v>
      </c>
      <c r="L30" s="5"/>
    </row>
    <row r="31" spans="1:12" x14ac:dyDescent="0.35">
      <c r="A31" t="s">
        <v>169</v>
      </c>
      <c r="B31">
        <v>244</v>
      </c>
      <c r="C31" t="s">
        <v>170</v>
      </c>
      <c r="D31">
        <v>47</v>
      </c>
      <c r="E31" t="s">
        <v>171</v>
      </c>
      <c r="F31">
        <v>35</v>
      </c>
      <c r="G31" t="s">
        <v>172</v>
      </c>
      <c r="H31">
        <v>623</v>
      </c>
      <c r="L31" s="5"/>
    </row>
    <row r="32" spans="1:12" x14ac:dyDescent="0.35">
      <c r="A32" t="s">
        <v>173</v>
      </c>
      <c r="B32">
        <v>16</v>
      </c>
      <c r="C32" t="s">
        <v>174</v>
      </c>
      <c r="D32">
        <v>873</v>
      </c>
      <c r="E32" t="s">
        <v>175</v>
      </c>
      <c r="F32">
        <v>666</v>
      </c>
      <c r="G32" t="s">
        <v>176</v>
      </c>
      <c r="H32">
        <v>468</v>
      </c>
      <c r="L32" s="5"/>
    </row>
    <row r="33" spans="1:12" x14ac:dyDescent="0.35">
      <c r="A33" t="s">
        <v>177</v>
      </c>
      <c r="B33">
        <v>24</v>
      </c>
      <c r="C33" t="s">
        <v>178</v>
      </c>
      <c r="D33">
        <v>376</v>
      </c>
      <c r="E33" t="s">
        <v>179</v>
      </c>
      <c r="F33">
        <v>134</v>
      </c>
      <c r="G33" t="s">
        <v>180</v>
      </c>
      <c r="H33">
        <v>10</v>
      </c>
      <c r="L33" s="5"/>
    </row>
    <row r="34" spans="1:12" x14ac:dyDescent="0.35">
      <c r="A34" s="22">
        <f>COUNTA(A3:A33)</f>
        <v>31</v>
      </c>
      <c r="B34" s="4">
        <f>SUM(B3:B33)</f>
        <v>12536</v>
      </c>
      <c r="C34" t="s">
        <v>181</v>
      </c>
      <c r="D34">
        <v>438</v>
      </c>
      <c r="E34" t="s">
        <v>182</v>
      </c>
      <c r="F34">
        <v>8</v>
      </c>
      <c r="G34" t="s">
        <v>183</v>
      </c>
      <c r="H34">
        <v>2</v>
      </c>
    </row>
    <row r="35" spans="1:12" x14ac:dyDescent="0.35">
      <c r="C35" t="s">
        <v>184</v>
      </c>
      <c r="D35">
        <v>476</v>
      </c>
      <c r="E35" t="s">
        <v>185</v>
      </c>
      <c r="F35">
        <v>14</v>
      </c>
      <c r="G35" t="s">
        <v>186</v>
      </c>
      <c r="H35">
        <v>41</v>
      </c>
      <c r="L35" s="5"/>
    </row>
    <row r="36" spans="1:12" x14ac:dyDescent="0.35">
      <c r="C36" t="s">
        <v>187</v>
      </c>
      <c r="D36">
        <v>2954</v>
      </c>
      <c r="E36" t="s">
        <v>188</v>
      </c>
      <c r="F36">
        <v>3</v>
      </c>
      <c r="G36" t="s">
        <v>189</v>
      </c>
      <c r="H36">
        <v>35</v>
      </c>
    </row>
    <row r="37" spans="1:12" x14ac:dyDescent="0.35">
      <c r="C37" t="s">
        <v>190</v>
      </c>
      <c r="D37">
        <v>442</v>
      </c>
      <c r="E37" t="s">
        <v>191</v>
      </c>
      <c r="F37">
        <v>23</v>
      </c>
      <c r="G37" t="s">
        <v>192</v>
      </c>
      <c r="H37">
        <v>85</v>
      </c>
    </row>
    <row r="38" spans="1:12" x14ac:dyDescent="0.35">
      <c r="C38" t="s">
        <v>193</v>
      </c>
      <c r="D38">
        <v>293</v>
      </c>
      <c r="E38" t="s">
        <v>194</v>
      </c>
      <c r="F38">
        <v>41</v>
      </c>
      <c r="G38" t="s">
        <v>195</v>
      </c>
      <c r="H38">
        <v>151</v>
      </c>
    </row>
    <row r="39" spans="1:12" x14ac:dyDescent="0.35">
      <c r="C39" t="s">
        <v>196</v>
      </c>
      <c r="D39">
        <v>5147</v>
      </c>
      <c r="E39" t="s">
        <v>197</v>
      </c>
      <c r="F39">
        <v>50</v>
      </c>
      <c r="G39" t="s">
        <v>198</v>
      </c>
      <c r="H39">
        <v>153</v>
      </c>
    </row>
    <row r="40" spans="1:12" x14ac:dyDescent="0.35">
      <c r="C40" t="s">
        <v>199</v>
      </c>
      <c r="D40">
        <v>903</v>
      </c>
      <c r="E40" t="s">
        <v>200</v>
      </c>
      <c r="F40">
        <v>701</v>
      </c>
      <c r="G40" t="s">
        <v>201</v>
      </c>
      <c r="H40">
        <v>59</v>
      </c>
    </row>
    <row r="41" spans="1:12" x14ac:dyDescent="0.35">
      <c r="C41" t="s">
        <v>202</v>
      </c>
      <c r="D41">
        <v>539</v>
      </c>
      <c r="E41" t="s">
        <v>203</v>
      </c>
      <c r="F41">
        <v>139</v>
      </c>
      <c r="G41" t="s">
        <v>204</v>
      </c>
      <c r="H41">
        <v>58</v>
      </c>
    </row>
    <row r="42" spans="1:12" x14ac:dyDescent="0.35">
      <c r="C42" t="s">
        <v>205</v>
      </c>
      <c r="D42">
        <v>5</v>
      </c>
      <c r="E42" t="s">
        <v>206</v>
      </c>
      <c r="F42">
        <v>15</v>
      </c>
      <c r="G42" t="s">
        <v>207</v>
      </c>
      <c r="H42">
        <v>19</v>
      </c>
    </row>
    <row r="43" spans="1:12" x14ac:dyDescent="0.35">
      <c r="C43" t="s">
        <v>208</v>
      </c>
      <c r="D43">
        <v>70</v>
      </c>
      <c r="E43" t="s">
        <v>209</v>
      </c>
      <c r="F43">
        <v>52</v>
      </c>
      <c r="G43" t="s">
        <v>210</v>
      </c>
      <c r="H43">
        <v>17</v>
      </c>
    </row>
    <row r="44" spans="1:12" x14ac:dyDescent="0.35">
      <c r="C44" t="s">
        <v>211</v>
      </c>
      <c r="D44">
        <v>2688</v>
      </c>
      <c r="E44" t="s">
        <v>212</v>
      </c>
      <c r="F44">
        <v>93</v>
      </c>
      <c r="G44" t="s">
        <v>213</v>
      </c>
      <c r="H44">
        <v>25</v>
      </c>
    </row>
    <row r="45" spans="1:12" x14ac:dyDescent="0.35">
      <c r="C45" t="s">
        <v>214</v>
      </c>
      <c r="D45">
        <v>44</v>
      </c>
      <c r="E45" t="s">
        <v>215</v>
      </c>
      <c r="F45">
        <v>172</v>
      </c>
      <c r="G45" t="s">
        <v>216</v>
      </c>
      <c r="H45">
        <v>8</v>
      </c>
    </row>
    <row r="46" spans="1:12" x14ac:dyDescent="0.35">
      <c r="C46" t="s">
        <v>217</v>
      </c>
      <c r="D46">
        <v>52</v>
      </c>
      <c r="E46" t="s">
        <v>218</v>
      </c>
      <c r="F46">
        <v>13</v>
      </c>
      <c r="G46" t="s">
        <v>219</v>
      </c>
      <c r="H46">
        <v>6</v>
      </c>
    </row>
    <row r="47" spans="1:12" x14ac:dyDescent="0.35">
      <c r="C47" t="s">
        <v>220</v>
      </c>
      <c r="D47">
        <v>93</v>
      </c>
      <c r="E47" t="s">
        <v>221</v>
      </c>
      <c r="F47">
        <v>4318</v>
      </c>
      <c r="G47" t="s">
        <v>222</v>
      </c>
      <c r="H47">
        <v>12</v>
      </c>
    </row>
    <row r="48" spans="1:12" x14ac:dyDescent="0.35">
      <c r="C48" t="s">
        <v>223</v>
      </c>
      <c r="D48">
        <v>27</v>
      </c>
      <c r="E48" t="s">
        <v>224</v>
      </c>
      <c r="F48">
        <v>2986</v>
      </c>
      <c r="G48" t="s">
        <v>225</v>
      </c>
      <c r="H48">
        <v>223</v>
      </c>
    </row>
    <row r="49" spans="3:12" x14ac:dyDescent="0.35">
      <c r="C49" t="s">
        <v>226</v>
      </c>
      <c r="D49">
        <v>3623</v>
      </c>
      <c r="E49" t="s">
        <v>227</v>
      </c>
      <c r="F49">
        <v>83</v>
      </c>
      <c r="G49" t="s">
        <v>228</v>
      </c>
      <c r="H49">
        <v>7</v>
      </c>
    </row>
    <row r="50" spans="3:12" x14ac:dyDescent="0.35">
      <c r="C50" t="s">
        <v>229</v>
      </c>
      <c r="D50">
        <v>1</v>
      </c>
      <c r="E50" t="s">
        <v>230</v>
      </c>
      <c r="F50">
        <v>170</v>
      </c>
      <c r="G50" t="s">
        <v>231</v>
      </c>
      <c r="H50">
        <v>122</v>
      </c>
    </row>
    <row r="51" spans="3:12" x14ac:dyDescent="0.35">
      <c r="C51" t="s">
        <v>232</v>
      </c>
      <c r="D51">
        <v>276</v>
      </c>
      <c r="E51" t="s">
        <v>233</v>
      </c>
      <c r="F51">
        <v>42</v>
      </c>
      <c r="G51" t="s">
        <v>234</v>
      </c>
      <c r="H51">
        <v>43</v>
      </c>
    </row>
    <row r="52" spans="3:12" x14ac:dyDescent="0.35">
      <c r="C52" t="s">
        <v>235</v>
      </c>
      <c r="D52">
        <v>509</v>
      </c>
      <c r="E52" t="s">
        <v>236</v>
      </c>
      <c r="F52">
        <v>25</v>
      </c>
      <c r="G52" t="s">
        <v>237</v>
      </c>
      <c r="H52">
        <v>5</v>
      </c>
    </row>
    <row r="53" spans="3:12" x14ac:dyDescent="0.35">
      <c r="C53" t="s">
        <v>238</v>
      </c>
      <c r="D53">
        <v>355</v>
      </c>
      <c r="E53" t="s">
        <v>239</v>
      </c>
      <c r="F53">
        <v>33</v>
      </c>
      <c r="G53" t="s">
        <v>240</v>
      </c>
      <c r="H53">
        <v>106</v>
      </c>
    </row>
    <row r="54" spans="3:12" x14ac:dyDescent="0.35">
      <c r="C54" s="5" t="s">
        <v>241</v>
      </c>
      <c r="D54">
        <v>67</v>
      </c>
      <c r="E54" t="s">
        <v>242</v>
      </c>
      <c r="F54">
        <v>31</v>
      </c>
      <c r="G54" t="s">
        <v>243</v>
      </c>
      <c r="H54">
        <v>278</v>
      </c>
    </row>
    <row r="55" spans="3:12" x14ac:dyDescent="0.35">
      <c r="C55" s="5" t="s">
        <v>244</v>
      </c>
      <c r="D55">
        <v>2</v>
      </c>
      <c r="E55" t="s">
        <v>245</v>
      </c>
      <c r="F55">
        <v>197</v>
      </c>
      <c r="G55" t="s">
        <v>246</v>
      </c>
      <c r="H55">
        <v>62</v>
      </c>
    </row>
    <row r="56" spans="3:12" x14ac:dyDescent="0.35">
      <c r="C56" t="s">
        <v>247</v>
      </c>
      <c r="D56">
        <v>1141</v>
      </c>
      <c r="E56" t="s">
        <v>248</v>
      </c>
      <c r="F56">
        <v>22</v>
      </c>
      <c r="G56" t="s">
        <v>249</v>
      </c>
      <c r="H56">
        <v>115</v>
      </c>
    </row>
    <row r="57" spans="3:12" x14ac:dyDescent="0.35">
      <c r="C57" t="s">
        <v>250</v>
      </c>
      <c r="D57">
        <v>789</v>
      </c>
      <c r="E57" t="s">
        <v>251</v>
      </c>
      <c r="F57">
        <v>118</v>
      </c>
      <c r="G57" t="s">
        <v>252</v>
      </c>
      <c r="H57">
        <v>45</v>
      </c>
      <c r="L57" s="5"/>
    </row>
    <row r="58" spans="3:12" x14ac:dyDescent="0.35">
      <c r="C58" t="s">
        <v>253</v>
      </c>
      <c r="D58">
        <v>157</v>
      </c>
      <c r="E58" t="s">
        <v>254</v>
      </c>
      <c r="F58">
        <v>54</v>
      </c>
      <c r="G58" t="s">
        <v>255</v>
      </c>
      <c r="H58">
        <v>8</v>
      </c>
      <c r="L58" s="5"/>
    </row>
    <row r="59" spans="3:12" x14ac:dyDescent="0.35">
      <c r="C59" t="s">
        <v>256</v>
      </c>
      <c r="D59">
        <v>1176</v>
      </c>
      <c r="E59" t="s">
        <v>257</v>
      </c>
      <c r="F59">
        <v>18</v>
      </c>
      <c r="G59" t="s">
        <v>258</v>
      </c>
      <c r="H59">
        <v>15</v>
      </c>
    </row>
    <row r="60" spans="3:12" x14ac:dyDescent="0.35">
      <c r="C60" t="s">
        <v>259</v>
      </c>
      <c r="D60">
        <v>444</v>
      </c>
      <c r="E60" t="s">
        <v>260</v>
      </c>
      <c r="F60">
        <v>49</v>
      </c>
      <c r="G60" t="s">
        <v>261</v>
      </c>
      <c r="H60">
        <v>35</v>
      </c>
    </row>
    <row r="61" spans="3:12" x14ac:dyDescent="0.35">
      <c r="C61" t="s">
        <v>262</v>
      </c>
      <c r="D61">
        <v>193</v>
      </c>
      <c r="E61" t="s">
        <v>263</v>
      </c>
      <c r="F61">
        <v>21</v>
      </c>
      <c r="G61" t="s">
        <v>264</v>
      </c>
      <c r="H61">
        <v>203</v>
      </c>
    </row>
    <row r="62" spans="3:12" x14ac:dyDescent="0.35">
      <c r="C62" t="s">
        <v>265</v>
      </c>
      <c r="D62">
        <v>76</v>
      </c>
      <c r="E62" t="s">
        <v>266</v>
      </c>
      <c r="F62">
        <v>46</v>
      </c>
      <c r="G62" t="s">
        <v>267</v>
      </c>
      <c r="H62">
        <v>2</v>
      </c>
    </row>
    <row r="63" spans="3:12" x14ac:dyDescent="0.35">
      <c r="C63" t="s">
        <v>268</v>
      </c>
      <c r="D63">
        <v>48</v>
      </c>
      <c r="E63" t="s">
        <v>269</v>
      </c>
      <c r="F63">
        <v>77</v>
      </c>
      <c r="G63" t="s">
        <v>270</v>
      </c>
      <c r="H63">
        <v>35</v>
      </c>
    </row>
    <row r="64" spans="3:12" x14ac:dyDescent="0.35">
      <c r="C64" s="5" t="s">
        <v>271</v>
      </c>
      <c r="D64">
        <v>3758</v>
      </c>
      <c r="E64" t="s">
        <v>272</v>
      </c>
      <c r="F64">
        <v>18</v>
      </c>
      <c r="G64" t="s">
        <v>273</v>
      </c>
      <c r="H64">
        <v>64</v>
      </c>
    </row>
    <row r="65" spans="3:8" x14ac:dyDescent="0.35">
      <c r="C65" s="5" t="s">
        <v>274</v>
      </c>
      <c r="D65">
        <v>5219</v>
      </c>
      <c r="E65" t="s">
        <v>275</v>
      </c>
      <c r="F65">
        <v>143</v>
      </c>
      <c r="G65" t="s">
        <v>276</v>
      </c>
      <c r="H65">
        <v>24</v>
      </c>
    </row>
    <row r="66" spans="3:8" x14ac:dyDescent="0.35">
      <c r="C66" t="s">
        <v>277</v>
      </c>
      <c r="D66">
        <v>1849</v>
      </c>
      <c r="E66" t="s">
        <v>278</v>
      </c>
      <c r="F66">
        <v>144</v>
      </c>
      <c r="G66" t="s">
        <v>279</v>
      </c>
      <c r="H66">
        <v>53</v>
      </c>
    </row>
    <row r="67" spans="3:8" x14ac:dyDescent="0.35">
      <c r="C67" t="s">
        <v>280</v>
      </c>
      <c r="D67">
        <v>2150</v>
      </c>
      <c r="E67" t="s">
        <v>281</v>
      </c>
      <c r="F67">
        <v>330</v>
      </c>
      <c r="G67" t="s">
        <v>282</v>
      </c>
      <c r="H67">
        <v>63</v>
      </c>
    </row>
    <row r="68" spans="3:8" x14ac:dyDescent="0.35">
      <c r="C68" t="s">
        <v>283</v>
      </c>
      <c r="D68">
        <v>844</v>
      </c>
      <c r="E68" t="s">
        <v>284</v>
      </c>
      <c r="F68">
        <v>945</v>
      </c>
      <c r="G68" t="s">
        <v>285</v>
      </c>
      <c r="H68">
        <v>1128</v>
      </c>
    </row>
    <row r="69" spans="3:8" x14ac:dyDescent="0.35">
      <c r="C69" s="5" t="s">
        <v>286</v>
      </c>
      <c r="D69">
        <v>3459</v>
      </c>
      <c r="E69" t="s">
        <v>287</v>
      </c>
      <c r="F69">
        <v>517</v>
      </c>
      <c r="G69" t="s">
        <v>288</v>
      </c>
      <c r="H69">
        <v>88</v>
      </c>
    </row>
    <row r="70" spans="3:8" x14ac:dyDescent="0.35">
      <c r="C70" s="5" t="s">
        <v>289</v>
      </c>
      <c r="D70">
        <v>916</v>
      </c>
      <c r="E70" t="s">
        <v>290</v>
      </c>
      <c r="F70">
        <v>220</v>
      </c>
      <c r="G70" t="s">
        <v>291</v>
      </c>
      <c r="H70">
        <v>57</v>
      </c>
    </row>
    <row r="71" spans="3:8" x14ac:dyDescent="0.35">
      <c r="C71" s="5" t="s">
        <v>292</v>
      </c>
      <c r="D71">
        <v>2033</v>
      </c>
      <c r="E71" t="s">
        <v>293</v>
      </c>
      <c r="F71">
        <v>14</v>
      </c>
      <c r="G71" t="s">
        <v>294</v>
      </c>
      <c r="H71">
        <v>517</v>
      </c>
    </row>
    <row r="72" spans="3:8" x14ac:dyDescent="0.35">
      <c r="C72" t="s">
        <v>295</v>
      </c>
      <c r="D72">
        <v>1416</v>
      </c>
      <c r="E72" t="s">
        <v>296</v>
      </c>
      <c r="F72">
        <v>8</v>
      </c>
      <c r="G72" t="s">
        <v>297</v>
      </c>
      <c r="H72">
        <v>172</v>
      </c>
    </row>
    <row r="73" spans="3:8" x14ac:dyDescent="0.35">
      <c r="C73" t="s">
        <v>298</v>
      </c>
      <c r="D73">
        <v>1409</v>
      </c>
      <c r="E73" t="s">
        <v>299</v>
      </c>
      <c r="F73">
        <v>11</v>
      </c>
      <c r="G73" t="s">
        <v>300</v>
      </c>
      <c r="H73">
        <v>857</v>
      </c>
    </row>
    <row r="74" spans="3:8" x14ac:dyDescent="0.35">
      <c r="C74" t="s">
        <v>301</v>
      </c>
      <c r="D74">
        <v>199</v>
      </c>
      <c r="E74" t="s">
        <v>302</v>
      </c>
      <c r="F74">
        <v>53</v>
      </c>
      <c r="G74" t="s">
        <v>303</v>
      </c>
      <c r="H74">
        <v>132</v>
      </c>
    </row>
    <row r="75" spans="3:8" x14ac:dyDescent="0.35">
      <c r="C75" t="s">
        <v>304</v>
      </c>
      <c r="D75">
        <v>312</v>
      </c>
      <c r="E75" t="s">
        <v>305</v>
      </c>
      <c r="F75">
        <v>183</v>
      </c>
      <c r="G75" t="s">
        <v>306</v>
      </c>
      <c r="H75">
        <v>1030</v>
      </c>
    </row>
    <row r="76" spans="3:8" x14ac:dyDescent="0.35">
      <c r="C76" t="s">
        <v>307</v>
      </c>
      <c r="D76">
        <v>1309</v>
      </c>
      <c r="E76" t="s">
        <v>308</v>
      </c>
      <c r="F76">
        <v>35</v>
      </c>
      <c r="G76" t="s">
        <v>309</v>
      </c>
      <c r="H76">
        <v>164</v>
      </c>
    </row>
    <row r="77" spans="3:8" x14ac:dyDescent="0.35">
      <c r="C77" t="s">
        <v>310</v>
      </c>
      <c r="D77">
        <v>827</v>
      </c>
      <c r="E77" t="s">
        <v>311</v>
      </c>
      <c r="F77">
        <v>236</v>
      </c>
      <c r="G77" t="s">
        <v>312</v>
      </c>
      <c r="H77">
        <v>451</v>
      </c>
    </row>
    <row r="78" spans="3:8" x14ac:dyDescent="0.35">
      <c r="C78" t="s">
        <v>313</v>
      </c>
      <c r="D78">
        <v>683</v>
      </c>
      <c r="E78" t="s">
        <v>314</v>
      </c>
      <c r="F78">
        <v>26</v>
      </c>
      <c r="G78" t="s">
        <v>315</v>
      </c>
      <c r="H78">
        <v>631</v>
      </c>
    </row>
    <row r="79" spans="3:8" x14ac:dyDescent="0.35">
      <c r="C79" t="s">
        <v>316</v>
      </c>
      <c r="D79">
        <v>34</v>
      </c>
      <c r="E79" t="s">
        <v>317</v>
      </c>
      <c r="F79">
        <v>82</v>
      </c>
      <c r="G79" t="s">
        <v>318</v>
      </c>
      <c r="H79">
        <v>1772</v>
      </c>
    </row>
    <row r="80" spans="3:8" x14ac:dyDescent="0.35">
      <c r="C80" t="s">
        <v>319</v>
      </c>
      <c r="D80">
        <v>2085</v>
      </c>
      <c r="E80" t="s">
        <v>320</v>
      </c>
      <c r="F80">
        <v>48</v>
      </c>
      <c r="G80" t="s">
        <v>321</v>
      </c>
      <c r="H80">
        <v>957</v>
      </c>
    </row>
    <row r="81" spans="3:8" x14ac:dyDescent="0.35">
      <c r="C81" t="s">
        <v>322</v>
      </c>
      <c r="D81">
        <v>2043</v>
      </c>
      <c r="E81" t="s">
        <v>323</v>
      </c>
      <c r="F81">
        <v>51</v>
      </c>
      <c r="G81" t="s">
        <v>324</v>
      </c>
      <c r="H81">
        <v>14</v>
      </c>
    </row>
    <row r="82" spans="3:8" x14ac:dyDescent="0.35">
      <c r="C82" s="5" t="s">
        <v>325</v>
      </c>
      <c r="D82">
        <v>389</v>
      </c>
      <c r="E82" t="s">
        <v>326</v>
      </c>
      <c r="F82">
        <v>1150</v>
      </c>
      <c r="G82" t="s">
        <v>327</v>
      </c>
      <c r="H82">
        <v>15</v>
      </c>
    </row>
    <row r="83" spans="3:8" x14ac:dyDescent="0.35">
      <c r="C83" s="5" t="s">
        <v>328</v>
      </c>
      <c r="D83">
        <v>1164</v>
      </c>
      <c r="E83" t="s">
        <v>329</v>
      </c>
      <c r="F83">
        <v>17414</v>
      </c>
      <c r="G83" t="s">
        <v>330</v>
      </c>
      <c r="H83">
        <v>18</v>
      </c>
    </row>
    <row r="84" spans="3:8" x14ac:dyDescent="0.35">
      <c r="C84" s="5" t="s">
        <v>331</v>
      </c>
      <c r="D84">
        <v>616</v>
      </c>
      <c r="E84" t="s">
        <v>332</v>
      </c>
      <c r="F84">
        <v>7941</v>
      </c>
      <c r="G84" t="s">
        <v>333</v>
      </c>
      <c r="H84">
        <v>1660</v>
      </c>
    </row>
    <row r="85" spans="3:8" x14ac:dyDescent="0.35">
      <c r="C85" s="5" t="s">
        <v>334</v>
      </c>
      <c r="D85">
        <v>532</v>
      </c>
      <c r="E85" t="s">
        <v>335</v>
      </c>
      <c r="F85">
        <v>6</v>
      </c>
      <c r="G85" t="s">
        <v>336</v>
      </c>
      <c r="H85">
        <v>720</v>
      </c>
    </row>
    <row r="86" spans="3:8" x14ac:dyDescent="0.35">
      <c r="C86" s="5" t="s">
        <v>337</v>
      </c>
      <c r="D86">
        <v>364</v>
      </c>
      <c r="E86" t="s">
        <v>338</v>
      </c>
      <c r="F86">
        <v>182</v>
      </c>
      <c r="G86" t="s">
        <v>339</v>
      </c>
      <c r="H86">
        <v>1507</v>
      </c>
    </row>
    <row r="87" spans="3:8" x14ac:dyDescent="0.35">
      <c r="C87" s="5" t="s">
        <v>340</v>
      </c>
      <c r="D87">
        <v>316</v>
      </c>
      <c r="E87" t="s">
        <v>341</v>
      </c>
      <c r="F87">
        <v>1</v>
      </c>
      <c r="G87" t="s">
        <v>342</v>
      </c>
      <c r="H87">
        <v>1</v>
      </c>
    </row>
    <row r="88" spans="3:8" x14ac:dyDescent="0.35">
      <c r="C88" s="5" t="s">
        <v>343</v>
      </c>
      <c r="D88">
        <v>1369</v>
      </c>
      <c r="E88" t="s">
        <v>344</v>
      </c>
      <c r="F88">
        <v>2413</v>
      </c>
      <c r="G88" t="s">
        <v>345</v>
      </c>
      <c r="H88">
        <v>94</v>
      </c>
    </row>
    <row r="89" spans="3:8" x14ac:dyDescent="0.35">
      <c r="C89" s="5" t="s">
        <v>346</v>
      </c>
      <c r="D89">
        <v>1799</v>
      </c>
      <c r="E89" t="s">
        <v>347</v>
      </c>
      <c r="F89">
        <v>282</v>
      </c>
      <c r="G89" t="s">
        <v>348</v>
      </c>
      <c r="H89">
        <v>26</v>
      </c>
    </row>
    <row r="90" spans="3:8" x14ac:dyDescent="0.35">
      <c r="C90" s="5" t="s">
        <v>349</v>
      </c>
      <c r="D90">
        <v>808</v>
      </c>
      <c r="E90" t="s">
        <v>350</v>
      </c>
      <c r="F90">
        <v>2421</v>
      </c>
      <c r="G90" t="s">
        <v>351</v>
      </c>
      <c r="H90">
        <v>361</v>
      </c>
    </row>
    <row r="91" spans="3:8" x14ac:dyDescent="0.35">
      <c r="C91" s="5" t="s">
        <v>352</v>
      </c>
      <c r="D91">
        <v>1485</v>
      </c>
      <c r="E91" t="s">
        <v>353</v>
      </c>
      <c r="F91">
        <v>1123</v>
      </c>
      <c r="G91" t="s">
        <v>354</v>
      </c>
      <c r="H91">
        <v>54</v>
      </c>
    </row>
    <row r="92" spans="3:8" x14ac:dyDescent="0.35">
      <c r="C92" s="5" t="s">
        <v>355</v>
      </c>
      <c r="D92">
        <v>808</v>
      </c>
      <c r="E92" t="s">
        <v>356</v>
      </c>
      <c r="F92">
        <v>249</v>
      </c>
      <c r="G92" t="s">
        <v>357</v>
      </c>
      <c r="H92">
        <v>370</v>
      </c>
    </row>
    <row r="93" spans="3:8" x14ac:dyDescent="0.35">
      <c r="C93" t="s">
        <v>358</v>
      </c>
      <c r="D93">
        <v>1106</v>
      </c>
      <c r="E93" t="s">
        <v>359</v>
      </c>
      <c r="F93">
        <v>275</v>
      </c>
      <c r="G93" t="s">
        <v>360</v>
      </c>
      <c r="H93">
        <v>33</v>
      </c>
    </row>
    <row r="94" spans="3:8" x14ac:dyDescent="0.35">
      <c r="C94" t="s">
        <v>361</v>
      </c>
      <c r="D94">
        <v>736</v>
      </c>
      <c r="E94" t="s">
        <v>362</v>
      </c>
      <c r="F94">
        <v>188</v>
      </c>
      <c r="G94" t="s">
        <v>363</v>
      </c>
      <c r="H94">
        <v>22</v>
      </c>
    </row>
    <row r="95" spans="3:8" x14ac:dyDescent="0.35">
      <c r="C95" t="s">
        <v>364</v>
      </c>
      <c r="D95">
        <v>645</v>
      </c>
      <c r="E95" t="s">
        <v>365</v>
      </c>
      <c r="F95">
        <v>201</v>
      </c>
      <c r="G95" t="s">
        <v>366</v>
      </c>
      <c r="H95">
        <v>35</v>
      </c>
    </row>
    <row r="96" spans="3:8" x14ac:dyDescent="0.35">
      <c r="C96" t="s">
        <v>367</v>
      </c>
      <c r="D96">
        <v>1119</v>
      </c>
      <c r="E96" t="s">
        <v>368</v>
      </c>
      <c r="F96">
        <v>3565</v>
      </c>
      <c r="G96" t="s">
        <v>369</v>
      </c>
      <c r="H96">
        <v>573</v>
      </c>
    </row>
    <row r="97" spans="3:8" x14ac:dyDescent="0.35">
      <c r="C97" t="s">
        <v>370</v>
      </c>
      <c r="D97">
        <v>637</v>
      </c>
      <c r="E97" t="s">
        <v>371</v>
      </c>
      <c r="F97">
        <v>1140</v>
      </c>
      <c r="G97" t="s">
        <v>372</v>
      </c>
      <c r="H97">
        <v>437</v>
      </c>
    </row>
    <row r="98" spans="3:8" x14ac:dyDescent="0.35">
      <c r="C98" t="s">
        <v>373</v>
      </c>
      <c r="D98">
        <v>1542</v>
      </c>
      <c r="E98" t="s">
        <v>374</v>
      </c>
      <c r="F98">
        <v>63</v>
      </c>
      <c r="G98" t="s">
        <v>375</v>
      </c>
      <c r="H98">
        <v>299</v>
      </c>
    </row>
    <row r="99" spans="3:8" x14ac:dyDescent="0.35">
      <c r="C99" t="s">
        <v>376</v>
      </c>
      <c r="D99">
        <v>1056</v>
      </c>
      <c r="E99" t="s">
        <v>377</v>
      </c>
      <c r="F99">
        <v>478</v>
      </c>
      <c r="G99" t="s">
        <v>378</v>
      </c>
      <c r="H99">
        <v>11</v>
      </c>
    </row>
    <row r="100" spans="3:8" x14ac:dyDescent="0.35">
      <c r="C100" t="s">
        <v>379</v>
      </c>
      <c r="D100">
        <v>1206</v>
      </c>
      <c r="E100" t="s">
        <v>380</v>
      </c>
      <c r="F100">
        <v>897</v>
      </c>
      <c r="G100" t="s">
        <v>381</v>
      </c>
      <c r="H100">
        <v>681</v>
      </c>
    </row>
    <row r="101" spans="3:8" x14ac:dyDescent="0.35">
      <c r="C101" t="s">
        <v>382</v>
      </c>
      <c r="D101">
        <v>453</v>
      </c>
      <c r="E101" t="s">
        <v>383</v>
      </c>
      <c r="F101">
        <v>354</v>
      </c>
      <c r="G101" t="s">
        <v>384</v>
      </c>
      <c r="H101">
        <v>800</v>
      </c>
    </row>
    <row r="102" spans="3:8" x14ac:dyDescent="0.35">
      <c r="C102" t="s">
        <v>385</v>
      </c>
      <c r="D102">
        <v>1162</v>
      </c>
      <c r="E102" t="s">
        <v>386</v>
      </c>
      <c r="F102">
        <v>170</v>
      </c>
      <c r="G102" t="s">
        <v>387</v>
      </c>
      <c r="H102">
        <v>2677</v>
      </c>
    </row>
    <row r="103" spans="3:8" x14ac:dyDescent="0.35">
      <c r="C103" t="s">
        <v>388</v>
      </c>
      <c r="D103">
        <v>248</v>
      </c>
      <c r="E103" t="s">
        <v>389</v>
      </c>
      <c r="F103">
        <v>84</v>
      </c>
      <c r="G103" t="s">
        <v>390</v>
      </c>
      <c r="H103">
        <v>158</v>
      </c>
    </row>
    <row r="104" spans="3:8" x14ac:dyDescent="0.35">
      <c r="C104" t="s">
        <v>391</v>
      </c>
      <c r="D104">
        <v>767</v>
      </c>
      <c r="E104" t="s">
        <v>392</v>
      </c>
      <c r="F104">
        <v>555</v>
      </c>
      <c r="G104" s="5" t="s">
        <v>393</v>
      </c>
      <c r="H104" s="5">
        <v>616</v>
      </c>
    </row>
    <row r="105" spans="3:8" x14ac:dyDescent="0.35">
      <c r="C105" t="s">
        <v>394</v>
      </c>
      <c r="D105">
        <v>889</v>
      </c>
      <c r="E105" t="s">
        <v>395</v>
      </c>
      <c r="F105">
        <v>298</v>
      </c>
      <c r="G105" t="s">
        <v>396</v>
      </c>
      <c r="H105">
        <v>38</v>
      </c>
    </row>
    <row r="106" spans="3:8" x14ac:dyDescent="0.35">
      <c r="C106" t="s">
        <v>397</v>
      </c>
      <c r="D106">
        <v>1578</v>
      </c>
      <c r="E106" t="s">
        <v>398</v>
      </c>
      <c r="F106">
        <v>194</v>
      </c>
      <c r="G106" t="s">
        <v>399</v>
      </c>
      <c r="H106">
        <v>172</v>
      </c>
    </row>
    <row r="107" spans="3:8" x14ac:dyDescent="0.35">
      <c r="C107" t="s">
        <v>400</v>
      </c>
      <c r="D107">
        <v>1140</v>
      </c>
      <c r="E107" t="s">
        <v>401</v>
      </c>
      <c r="F107">
        <v>34</v>
      </c>
      <c r="G107" t="s">
        <v>402</v>
      </c>
      <c r="H107">
        <v>247</v>
      </c>
    </row>
    <row r="108" spans="3:8" x14ac:dyDescent="0.35">
      <c r="C108" t="s">
        <v>403</v>
      </c>
      <c r="D108">
        <v>336</v>
      </c>
      <c r="E108" t="s">
        <v>404</v>
      </c>
      <c r="F108">
        <v>611</v>
      </c>
      <c r="G108" t="s">
        <v>405</v>
      </c>
      <c r="H108">
        <v>22</v>
      </c>
    </row>
    <row r="109" spans="3:8" x14ac:dyDescent="0.35">
      <c r="C109" t="s">
        <v>406</v>
      </c>
      <c r="D109">
        <v>3293</v>
      </c>
      <c r="E109" t="s">
        <v>407</v>
      </c>
      <c r="F109">
        <v>552</v>
      </c>
      <c r="G109" t="s">
        <v>408</v>
      </c>
      <c r="H109">
        <v>347</v>
      </c>
    </row>
    <row r="110" spans="3:8" x14ac:dyDescent="0.35">
      <c r="C110" t="s">
        <v>409</v>
      </c>
      <c r="D110">
        <v>6398</v>
      </c>
      <c r="E110" t="s">
        <v>410</v>
      </c>
      <c r="F110">
        <v>278</v>
      </c>
      <c r="G110" t="s">
        <v>411</v>
      </c>
      <c r="H110">
        <v>99</v>
      </c>
    </row>
    <row r="111" spans="3:8" x14ac:dyDescent="0.35">
      <c r="C111" t="s">
        <v>412</v>
      </c>
      <c r="D111">
        <v>1240</v>
      </c>
      <c r="E111" t="s">
        <v>413</v>
      </c>
      <c r="F111">
        <v>3</v>
      </c>
      <c r="G111" t="s">
        <v>414</v>
      </c>
      <c r="H111">
        <v>39</v>
      </c>
    </row>
    <row r="112" spans="3:8" x14ac:dyDescent="0.35">
      <c r="C112" t="s">
        <v>415</v>
      </c>
      <c r="D112">
        <v>980</v>
      </c>
      <c r="E112" t="s">
        <v>416</v>
      </c>
      <c r="F112">
        <v>10800</v>
      </c>
      <c r="G112" t="s">
        <v>417</v>
      </c>
      <c r="H112">
        <v>710</v>
      </c>
    </row>
    <row r="113" spans="3:8" x14ac:dyDescent="0.35">
      <c r="C113" t="s">
        <v>418</v>
      </c>
      <c r="D113">
        <v>1</v>
      </c>
      <c r="E113" t="s">
        <v>419</v>
      </c>
      <c r="F113">
        <v>70</v>
      </c>
      <c r="G113" t="s">
        <v>420</v>
      </c>
      <c r="H113">
        <v>190</v>
      </c>
    </row>
    <row r="114" spans="3:8" x14ac:dyDescent="0.35">
      <c r="C114" s="5" t="s">
        <v>421</v>
      </c>
      <c r="D114">
        <v>3161</v>
      </c>
      <c r="E114" t="s">
        <v>422</v>
      </c>
      <c r="F114">
        <v>1266</v>
      </c>
      <c r="G114" t="s">
        <v>423</v>
      </c>
      <c r="H114">
        <v>46</v>
      </c>
    </row>
    <row r="115" spans="3:8" x14ac:dyDescent="0.35">
      <c r="C115" t="s">
        <v>424</v>
      </c>
      <c r="D115">
        <v>1257</v>
      </c>
      <c r="E115" t="s">
        <v>425</v>
      </c>
      <c r="F115">
        <v>563</v>
      </c>
      <c r="G115" t="s">
        <v>426</v>
      </c>
      <c r="H115">
        <v>84</v>
      </c>
    </row>
    <row r="116" spans="3:8" x14ac:dyDescent="0.35">
      <c r="C116" s="6" t="s">
        <v>427</v>
      </c>
      <c r="D116">
        <v>1122</v>
      </c>
      <c r="E116" t="s">
        <v>428</v>
      </c>
      <c r="F116">
        <v>140</v>
      </c>
      <c r="G116" t="s">
        <v>429</v>
      </c>
      <c r="H116">
        <v>248</v>
      </c>
    </row>
    <row r="117" spans="3:8" x14ac:dyDescent="0.35">
      <c r="C117" s="5" t="s">
        <v>430</v>
      </c>
      <c r="D117">
        <v>3043</v>
      </c>
      <c r="E117" t="s">
        <v>431</v>
      </c>
      <c r="F117">
        <v>14</v>
      </c>
      <c r="G117" t="s">
        <v>432</v>
      </c>
      <c r="H117">
        <v>3</v>
      </c>
    </row>
    <row r="118" spans="3:8" x14ac:dyDescent="0.35">
      <c r="C118" s="5" t="s">
        <v>433</v>
      </c>
      <c r="D118">
        <v>422</v>
      </c>
      <c r="E118" t="s">
        <v>434</v>
      </c>
      <c r="F118">
        <v>230</v>
      </c>
      <c r="G118" t="s">
        <v>435</v>
      </c>
      <c r="H118">
        <v>55</v>
      </c>
    </row>
    <row r="119" spans="3:8" x14ac:dyDescent="0.35">
      <c r="C119" s="5" t="s">
        <v>436</v>
      </c>
      <c r="D119">
        <v>382</v>
      </c>
      <c r="E119" t="s">
        <v>437</v>
      </c>
      <c r="F119">
        <v>19</v>
      </c>
      <c r="G119" t="s">
        <v>438</v>
      </c>
      <c r="H119">
        <v>30</v>
      </c>
    </row>
    <row r="120" spans="3:8" x14ac:dyDescent="0.35">
      <c r="C120" s="5" t="s">
        <v>439</v>
      </c>
      <c r="D120">
        <v>414</v>
      </c>
      <c r="E120" t="s">
        <v>440</v>
      </c>
      <c r="F120">
        <v>520</v>
      </c>
      <c r="G120" t="s">
        <v>441</v>
      </c>
      <c r="H120">
        <v>47</v>
      </c>
    </row>
    <row r="121" spans="3:8" x14ac:dyDescent="0.35">
      <c r="C121" s="5" t="s">
        <v>442</v>
      </c>
      <c r="D121">
        <v>1488</v>
      </c>
      <c r="E121" t="s">
        <v>443</v>
      </c>
      <c r="F121">
        <v>2315</v>
      </c>
      <c r="G121" t="s">
        <v>444</v>
      </c>
      <c r="H121">
        <v>938</v>
      </c>
    </row>
    <row r="122" spans="3:8" x14ac:dyDescent="0.35">
      <c r="C122" s="5" t="s">
        <v>445</v>
      </c>
      <c r="D122">
        <v>404</v>
      </c>
      <c r="E122" t="s">
        <v>446</v>
      </c>
      <c r="F122">
        <v>462</v>
      </c>
      <c r="G122" t="s">
        <v>447</v>
      </c>
      <c r="H122">
        <v>1159</v>
      </c>
    </row>
    <row r="123" spans="3:8" x14ac:dyDescent="0.35">
      <c r="C123" s="5" t="s">
        <v>448</v>
      </c>
      <c r="D123">
        <v>1645</v>
      </c>
      <c r="E123" t="s">
        <v>449</v>
      </c>
      <c r="F123">
        <v>71</v>
      </c>
      <c r="G123" t="s">
        <v>450</v>
      </c>
      <c r="H123">
        <v>1345</v>
      </c>
    </row>
    <row r="124" spans="3:8" x14ac:dyDescent="0.35">
      <c r="C124" s="5" t="s">
        <v>451</v>
      </c>
      <c r="D124">
        <v>548</v>
      </c>
      <c r="E124" t="s">
        <v>452</v>
      </c>
      <c r="F124">
        <v>1729</v>
      </c>
      <c r="G124" s="22">
        <f>COUNTA(G3:G123)</f>
        <v>121</v>
      </c>
      <c r="H124" s="4">
        <f>SUM(H3:H123)</f>
        <v>103767</v>
      </c>
    </row>
    <row r="125" spans="3:8" x14ac:dyDescent="0.35">
      <c r="C125" s="5" t="s">
        <v>453</v>
      </c>
      <c r="D125">
        <v>79</v>
      </c>
      <c r="E125" t="s">
        <v>454</v>
      </c>
      <c r="F125">
        <v>808</v>
      </c>
    </row>
    <row r="126" spans="3:8" x14ac:dyDescent="0.35">
      <c r="C126" s="5" t="s">
        <v>455</v>
      </c>
      <c r="D126">
        <v>1191</v>
      </c>
      <c r="E126" t="s">
        <v>456</v>
      </c>
      <c r="F126">
        <v>1804</v>
      </c>
    </row>
    <row r="127" spans="3:8" x14ac:dyDescent="0.35">
      <c r="C127" s="5" t="s">
        <v>457</v>
      </c>
      <c r="D127">
        <v>691</v>
      </c>
      <c r="E127" t="s">
        <v>458</v>
      </c>
      <c r="F127">
        <v>36</v>
      </c>
    </row>
    <row r="128" spans="3:8" x14ac:dyDescent="0.35">
      <c r="C128" t="s">
        <v>459</v>
      </c>
      <c r="D128">
        <v>826</v>
      </c>
      <c r="E128" t="s">
        <v>460</v>
      </c>
      <c r="F128">
        <v>29</v>
      </c>
    </row>
    <row r="129" spans="3:6" x14ac:dyDescent="0.35">
      <c r="C129" t="s">
        <v>461</v>
      </c>
      <c r="D129">
        <v>784</v>
      </c>
      <c r="E129" t="s">
        <v>462</v>
      </c>
      <c r="F129">
        <v>1331</v>
      </c>
    </row>
    <row r="130" spans="3:6" x14ac:dyDescent="0.35">
      <c r="C130" t="s">
        <v>463</v>
      </c>
      <c r="D130">
        <v>1489</v>
      </c>
      <c r="E130" t="s">
        <v>464</v>
      </c>
      <c r="F130">
        <v>99</v>
      </c>
    </row>
    <row r="131" spans="3:6" x14ac:dyDescent="0.35">
      <c r="C131" t="s">
        <v>465</v>
      </c>
      <c r="D131">
        <v>905</v>
      </c>
      <c r="E131" t="s">
        <v>466</v>
      </c>
      <c r="F131">
        <v>64</v>
      </c>
    </row>
    <row r="132" spans="3:6" x14ac:dyDescent="0.35">
      <c r="C132" t="s">
        <v>467</v>
      </c>
      <c r="D132">
        <v>3238</v>
      </c>
      <c r="E132" t="s">
        <v>468</v>
      </c>
      <c r="F132">
        <v>83</v>
      </c>
    </row>
    <row r="133" spans="3:6" x14ac:dyDescent="0.35">
      <c r="C133" t="s">
        <v>469</v>
      </c>
      <c r="D133">
        <v>1502</v>
      </c>
      <c r="E133" t="s">
        <v>470</v>
      </c>
      <c r="F133">
        <v>34</v>
      </c>
    </row>
    <row r="134" spans="3:6" x14ac:dyDescent="0.35">
      <c r="C134" t="s">
        <v>471</v>
      </c>
      <c r="D134">
        <v>2519</v>
      </c>
      <c r="E134" s="22">
        <f>COUNTA(E3:E133)</f>
        <v>131</v>
      </c>
      <c r="F134" s="4">
        <f>SUM(F3:F133)</f>
        <v>140391</v>
      </c>
    </row>
    <row r="135" spans="3:6" x14ac:dyDescent="0.35">
      <c r="C135" t="s">
        <v>472</v>
      </c>
      <c r="D135">
        <v>2383</v>
      </c>
    </row>
    <row r="136" spans="3:6" x14ac:dyDescent="0.35">
      <c r="C136" t="s">
        <v>473</v>
      </c>
      <c r="D136">
        <v>2421</v>
      </c>
    </row>
    <row r="137" spans="3:6" x14ac:dyDescent="0.35">
      <c r="C137" t="s">
        <v>474</v>
      </c>
      <c r="D137">
        <v>319</v>
      </c>
    </row>
    <row r="138" spans="3:6" x14ac:dyDescent="0.35">
      <c r="C138" t="s">
        <v>475</v>
      </c>
      <c r="D138">
        <v>23</v>
      </c>
    </row>
    <row r="139" spans="3:6" x14ac:dyDescent="0.35">
      <c r="C139" t="s">
        <v>476</v>
      </c>
      <c r="D139">
        <v>146</v>
      </c>
    </row>
    <row r="140" spans="3:6" x14ac:dyDescent="0.35">
      <c r="C140" t="s">
        <v>477</v>
      </c>
      <c r="D140">
        <v>462</v>
      </c>
    </row>
    <row r="141" spans="3:6" x14ac:dyDescent="0.35">
      <c r="C141" t="s">
        <v>478</v>
      </c>
      <c r="D141">
        <v>1245</v>
      </c>
    </row>
    <row r="142" spans="3:6" x14ac:dyDescent="0.35">
      <c r="C142" t="s">
        <v>479</v>
      </c>
      <c r="D142">
        <v>584</v>
      </c>
    </row>
    <row r="143" spans="3:6" x14ac:dyDescent="0.35">
      <c r="C143" t="s">
        <v>480</v>
      </c>
      <c r="D143">
        <v>562</v>
      </c>
    </row>
    <row r="144" spans="3:6" x14ac:dyDescent="0.35">
      <c r="C144" t="s">
        <v>481</v>
      </c>
      <c r="D144">
        <v>658</v>
      </c>
    </row>
    <row r="145" spans="3:4" x14ac:dyDescent="0.35">
      <c r="C145" t="s">
        <v>482</v>
      </c>
      <c r="D145">
        <v>488</v>
      </c>
    </row>
    <row r="146" spans="3:4" x14ac:dyDescent="0.35">
      <c r="C146" t="s">
        <v>483</v>
      </c>
      <c r="D146">
        <v>36</v>
      </c>
    </row>
    <row r="147" spans="3:4" x14ac:dyDescent="0.35">
      <c r="C147" t="s">
        <v>484</v>
      </c>
      <c r="D147">
        <v>2987</v>
      </c>
    </row>
    <row r="148" spans="3:4" x14ac:dyDescent="0.35">
      <c r="C148" t="s">
        <v>485</v>
      </c>
      <c r="D148">
        <v>1051</v>
      </c>
    </row>
    <row r="149" spans="3:4" x14ac:dyDescent="0.35">
      <c r="C149" t="s">
        <v>486</v>
      </c>
      <c r="D149">
        <v>2213</v>
      </c>
    </row>
    <row r="150" spans="3:4" x14ac:dyDescent="0.35">
      <c r="C150" t="s">
        <v>487</v>
      </c>
      <c r="D150">
        <v>248</v>
      </c>
    </row>
    <row r="151" spans="3:4" x14ac:dyDescent="0.35">
      <c r="C151" t="s">
        <v>488</v>
      </c>
      <c r="D151">
        <v>88</v>
      </c>
    </row>
    <row r="152" spans="3:4" x14ac:dyDescent="0.35">
      <c r="C152" t="s">
        <v>489</v>
      </c>
      <c r="D152">
        <v>1870</v>
      </c>
    </row>
    <row r="153" spans="3:4" x14ac:dyDescent="0.35">
      <c r="C153" t="s">
        <v>490</v>
      </c>
      <c r="D153">
        <v>1079</v>
      </c>
    </row>
    <row r="154" spans="3:4" x14ac:dyDescent="0.35">
      <c r="C154" t="s">
        <v>491</v>
      </c>
      <c r="D154">
        <v>1391</v>
      </c>
    </row>
    <row r="155" spans="3:4" x14ac:dyDescent="0.35">
      <c r="C155" t="s">
        <v>492</v>
      </c>
      <c r="D155">
        <v>1640</v>
      </c>
    </row>
    <row r="156" spans="3:4" x14ac:dyDescent="0.35">
      <c r="C156" t="s">
        <v>493</v>
      </c>
      <c r="D156">
        <v>1070</v>
      </c>
    </row>
    <row r="157" spans="3:4" x14ac:dyDescent="0.35">
      <c r="C157" t="s">
        <v>494</v>
      </c>
      <c r="D157">
        <v>636</v>
      </c>
    </row>
    <row r="158" spans="3:4" x14ac:dyDescent="0.35">
      <c r="C158" t="s">
        <v>495</v>
      </c>
      <c r="D158">
        <v>3199</v>
      </c>
    </row>
    <row r="159" spans="3:4" x14ac:dyDescent="0.35">
      <c r="C159" t="s">
        <v>496</v>
      </c>
      <c r="D159">
        <v>1101</v>
      </c>
    </row>
    <row r="160" spans="3:4" x14ac:dyDescent="0.35">
      <c r="C160" t="s">
        <v>497</v>
      </c>
      <c r="D160">
        <v>2666</v>
      </c>
    </row>
    <row r="161" spans="3:4" x14ac:dyDescent="0.35">
      <c r="C161" t="s">
        <v>498</v>
      </c>
      <c r="D161">
        <v>1124</v>
      </c>
    </row>
    <row r="162" spans="3:4" x14ac:dyDescent="0.35">
      <c r="C162" t="s">
        <v>499</v>
      </c>
      <c r="D162">
        <v>1081</v>
      </c>
    </row>
    <row r="163" spans="3:4" x14ac:dyDescent="0.35">
      <c r="C163" t="s">
        <v>500</v>
      </c>
      <c r="D163">
        <v>515</v>
      </c>
    </row>
    <row r="164" spans="3:4" x14ac:dyDescent="0.35">
      <c r="C164" t="s">
        <v>501</v>
      </c>
      <c r="D164">
        <v>1646</v>
      </c>
    </row>
    <row r="165" spans="3:4" x14ac:dyDescent="0.35">
      <c r="C165" t="s">
        <v>502</v>
      </c>
      <c r="D165">
        <v>1882</v>
      </c>
    </row>
    <row r="166" spans="3:4" x14ac:dyDescent="0.35">
      <c r="C166" t="s">
        <v>503</v>
      </c>
      <c r="D166">
        <v>1740</v>
      </c>
    </row>
    <row r="167" spans="3:4" x14ac:dyDescent="0.35">
      <c r="C167" t="s">
        <v>504</v>
      </c>
      <c r="D167">
        <v>1219</v>
      </c>
    </row>
    <row r="168" spans="3:4" x14ac:dyDescent="0.35">
      <c r="C168" t="s">
        <v>505</v>
      </c>
      <c r="D168">
        <v>1572</v>
      </c>
    </row>
    <row r="169" spans="3:4" x14ac:dyDescent="0.35">
      <c r="C169" t="s">
        <v>506</v>
      </c>
      <c r="D169">
        <v>2392</v>
      </c>
    </row>
    <row r="170" spans="3:4" x14ac:dyDescent="0.35">
      <c r="C170" t="s">
        <v>507</v>
      </c>
      <c r="D170">
        <v>1400</v>
      </c>
    </row>
    <row r="171" spans="3:4" x14ac:dyDescent="0.35">
      <c r="C171" t="s">
        <v>508</v>
      </c>
      <c r="D171">
        <v>610</v>
      </c>
    </row>
    <row r="172" spans="3:4" x14ac:dyDescent="0.35">
      <c r="C172" t="s">
        <v>509</v>
      </c>
      <c r="D172">
        <v>1040</v>
      </c>
    </row>
    <row r="173" spans="3:4" x14ac:dyDescent="0.35">
      <c r="C173" t="s">
        <v>510</v>
      </c>
      <c r="D173">
        <v>986</v>
      </c>
    </row>
    <row r="174" spans="3:4" x14ac:dyDescent="0.35">
      <c r="C174" t="s">
        <v>511</v>
      </c>
      <c r="D174">
        <v>1124</v>
      </c>
    </row>
    <row r="175" spans="3:4" x14ac:dyDescent="0.35">
      <c r="C175" t="s">
        <v>512</v>
      </c>
      <c r="D175">
        <v>717</v>
      </c>
    </row>
    <row r="176" spans="3:4" x14ac:dyDescent="0.35">
      <c r="C176" t="s">
        <v>513</v>
      </c>
      <c r="D176">
        <v>1449</v>
      </c>
    </row>
    <row r="177" spans="3:4" x14ac:dyDescent="0.35">
      <c r="C177" t="s">
        <v>514</v>
      </c>
      <c r="D177">
        <v>982</v>
      </c>
    </row>
    <row r="178" spans="3:4" x14ac:dyDescent="0.35">
      <c r="C178" t="s">
        <v>515</v>
      </c>
      <c r="D178">
        <v>2523</v>
      </c>
    </row>
    <row r="179" spans="3:4" x14ac:dyDescent="0.35">
      <c r="C179" t="s">
        <v>516</v>
      </c>
      <c r="D179">
        <v>580</v>
      </c>
    </row>
    <row r="180" spans="3:4" x14ac:dyDescent="0.35">
      <c r="C180" t="s">
        <v>517</v>
      </c>
      <c r="D180">
        <v>1143</v>
      </c>
    </row>
    <row r="181" spans="3:4" x14ac:dyDescent="0.35">
      <c r="C181" t="s">
        <v>518</v>
      </c>
      <c r="D181">
        <v>816</v>
      </c>
    </row>
    <row r="182" spans="3:4" x14ac:dyDescent="0.35">
      <c r="C182" s="22">
        <f>COUNTA(C3:C181)</f>
        <v>179</v>
      </c>
      <c r="D182" s="4">
        <f>SUM(D3:D181)</f>
        <v>197974</v>
      </c>
    </row>
  </sheetData>
  <autoFilter ref="A2:M182" xr:uid="{3BE4ABCC-2FA8-48E1-9A60-A7513AC21518}"/>
  <conditionalFormatting sqref="L5:L22">
    <cfRule type="duplicateValues" dxfId="246" priority="1"/>
    <cfRule type="duplicateValues" dxfId="245" priority="2"/>
    <cfRule type="duplicateValues" dxfId="244" priority="3"/>
  </conditionalFormatting>
  <conditionalFormatting sqref="L23:L58">
    <cfRule type="duplicateValues" dxfId="243" priority="4"/>
    <cfRule type="duplicateValues" dxfId="242" priority="5"/>
    <cfRule type="duplicateValues" dxfId="241" priority="6"/>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1"/>
  <sheetViews>
    <sheetView zoomScaleNormal="100" workbookViewId="0">
      <selection activeCell="J136" sqref="J136"/>
    </sheetView>
  </sheetViews>
  <sheetFormatPr defaultRowHeight="14.5" x14ac:dyDescent="0.35"/>
  <cols>
    <col min="1" max="1" width="17.90625" customWidth="1"/>
    <col min="2" max="2" width="11" customWidth="1"/>
    <col min="3" max="3" width="22.453125" customWidth="1"/>
    <col min="4" max="4" width="10.54296875" customWidth="1"/>
    <col min="7" max="7" width="21.54296875" customWidth="1"/>
    <col min="8" max="8" width="11" customWidth="1"/>
  </cols>
  <sheetData>
    <row r="1" spans="1:12" x14ac:dyDescent="0.35">
      <c r="A1" s="18" t="s">
        <v>519</v>
      </c>
      <c r="B1" s="18"/>
      <c r="C1" s="19"/>
      <c r="D1" s="19"/>
      <c r="E1" s="19"/>
      <c r="F1" s="19"/>
    </row>
    <row r="2" spans="1:12" x14ac:dyDescent="0.35">
      <c r="A2" s="20" t="s">
        <v>8</v>
      </c>
      <c r="B2" s="20" t="s">
        <v>2</v>
      </c>
      <c r="C2" s="20" t="s">
        <v>11</v>
      </c>
      <c r="D2" s="20" t="s">
        <v>2</v>
      </c>
      <c r="E2" s="20" t="s">
        <v>19</v>
      </c>
      <c r="F2" s="20" t="s">
        <v>2</v>
      </c>
      <c r="I2" s="20" t="s">
        <v>17</v>
      </c>
      <c r="J2" s="20">
        <f>SUM(B190,D301,F13)</f>
        <v>462404</v>
      </c>
    </row>
    <row r="3" spans="1:12" x14ac:dyDescent="0.35">
      <c r="A3" s="17" t="s">
        <v>7</v>
      </c>
      <c r="B3" s="17"/>
      <c r="C3" s="17" t="s">
        <v>7</v>
      </c>
      <c r="D3" s="17"/>
      <c r="E3" t="s">
        <v>51</v>
      </c>
      <c r="F3">
        <v>1</v>
      </c>
    </row>
    <row r="4" spans="1:12" x14ac:dyDescent="0.35">
      <c r="A4" t="s">
        <v>49</v>
      </c>
      <c r="B4">
        <v>302</v>
      </c>
      <c r="C4" t="s">
        <v>35</v>
      </c>
      <c r="D4">
        <v>1557</v>
      </c>
      <c r="E4" t="s">
        <v>56</v>
      </c>
      <c r="F4">
        <v>2</v>
      </c>
    </row>
    <row r="5" spans="1:12" x14ac:dyDescent="0.35">
      <c r="A5" t="s">
        <v>54</v>
      </c>
      <c r="B5">
        <v>71</v>
      </c>
      <c r="C5" t="s">
        <v>40</v>
      </c>
      <c r="D5">
        <v>954</v>
      </c>
      <c r="E5" t="s">
        <v>61</v>
      </c>
      <c r="F5">
        <v>2</v>
      </c>
    </row>
    <row r="6" spans="1:12" x14ac:dyDescent="0.35">
      <c r="A6" t="s">
        <v>59</v>
      </c>
      <c r="B6">
        <v>6013</v>
      </c>
      <c r="C6" t="s">
        <v>45</v>
      </c>
      <c r="D6">
        <v>221</v>
      </c>
      <c r="E6" s="8">
        <v>0</v>
      </c>
      <c r="F6">
        <v>10</v>
      </c>
    </row>
    <row r="7" spans="1:12" x14ac:dyDescent="0.35">
      <c r="A7" t="s">
        <v>64</v>
      </c>
      <c r="B7">
        <v>193</v>
      </c>
      <c r="C7" t="s">
        <v>109</v>
      </c>
      <c r="D7">
        <v>12</v>
      </c>
      <c r="E7" t="s">
        <v>53</v>
      </c>
      <c r="F7">
        <v>5</v>
      </c>
      <c r="L7" s="23"/>
    </row>
    <row r="8" spans="1:12" x14ac:dyDescent="0.35">
      <c r="A8" t="s">
        <v>69</v>
      </c>
      <c r="B8">
        <v>111</v>
      </c>
      <c r="C8" t="s">
        <v>114</v>
      </c>
      <c r="D8">
        <v>8</v>
      </c>
      <c r="E8" t="s">
        <v>58</v>
      </c>
      <c r="F8">
        <v>32</v>
      </c>
    </row>
    <row r="9" spans="1:12" x14ac:dyDescent="0.35">
      <c r="A9" t="s">
        <v>74</v>
      </c>
      <c r="B9">
        <v>173</v>
      </c>
      <c r="C9" t="s">
        <v>119</v>
      </c>
      <c r="D9">
        <v>79</v>
      </c>
      <c r="E9" t="s">
        <v>63</v>
      </c>
      <c r="F9">
        <v>22</v>
      </c>
    </row>
    <row r="10" spans="1:12" x14ac:dyDescent="0.35">
      <c r="A10" t="s">
        <v>79</v>
      </c>
      <c r="B10">
        <v>34</v>
      </c>
      <c r="C10" t="s">
        <v>124</v>
      </c>
      <c r="D10">
        <v>8</v>
      </c>
      <c r="E10" t="s">
        <v>68</v>
      </c>
      <c r="F10">
        <v>7</v>
      </c>
    </row>
    <row r="11" spans="1:12" x14ac:dyDescent="0.35">
      <c r="A11" t="s">
        <v>84</v>
      </c>
      <c r="B11">
        <v>105</v>
      </c>
      <c r="C11" t="s">
        <v>129</v>
      </c>
      <c r="D11">
        <v>1</v>
      </c>
      <c r="E11" t="s">
        <v>73</v>
      </c>
      <c r="F11">
        <v>132</v>
      </c>
    </row>
    <row r="12" spans="1:12" x14ac:dyDescent="0.35">
      <c r="A12" t="s">
        <v>89</v>
      </c>
      <c r="B12">
        <v>1929</v>
      </c>
      <c r="C12" t="s">
        <v>134</v>
      </c>
      <c r="D12">
        <v>21</v>
      </c>
      <c r="E12" t="s">
        <v>78</v>
      </c>
      <c r="F12">
        <v>42</v>
      </c>
    </row>
    <row r="13" spans="1:12" x14ac:dyDescent="0.35">
      <c r="A13" t="s">
        <v>94</v>
      </c>
      <c r="B13">
        <v>148</v>
      </c>
      <c r="C13" t="s">
        <v>139</v>
      </c>
      <c r="D13">
        <v>10</v>
      </c>
      <c r="E13" s="24">
        <v>10</v>
      </c>
      <c r="F13" s="27">
        <f>SUM(F3:F12)</f>
        <v>255</v>
      </c>
    </row>
    <row r="14" spans="1:12" ht="18.5" x14ac:dyDescent="0.45">
      <c r="A14" t="s">
        <v>99</v>
      </c>
      <c r="B14">
        <v>49</v>
      </c>
      <c r="C14" t="s">
        <v>144</v>
      </c>
      <c r="D14">
        <v>49</v>
      </c>
      <c r="H14" s="28"/>
      <c r="I14" s="28"/>
    </row>
    <row r="15" spans="1:12" x14ac:dyDescent="0.35">
      <c r="A15" t="s">
        <v>104</v>
      </c>
      <c r="B15">
        <v>55</v>
      </c>
      <c r="C15" t="s">
        <v>149</v>
      </c>
      <c r="D15">
        <v>34</v>
      </c>
      <c r="H15" s="23"/>
    </row>
    <row r="16" spans="1:12" x14ac:dyDescent="0.35">
      <c r="A16" t="s">
        <v>153</v>
      </c>
      <c r="B16">
        <v>73</v>
      </c>
      <c r="C16" t="s">
        <v>157</v>
      </c>
      <c r="D16">
        <v>1</v>
      </c>
      <c r="I16" s="16"/>
    </row>
    <row r="17" spans="1:12" x14ac:dyDescent="0.35">
      <c r="A17" t="s">
        <v>165</v>
      </c>
      <c r="B17">
        <v>38</v>
      </c>
      <c r="C17" t="s">
        <v>161</v>
      </c>
      <c r="D17">
        <v>3</v>
      </c>
    </row>
    <row r="18" spans="1:12" x14ac:dyDescent="0.35">
      <c r="A18" t="s">
        <v>173</v>
      </c>
      <c r="B18">
        <v>16</v>
      </c>
      <c r="C18" t="s">
        <v>169</v>
      </c>
      <c r="D18">
        <v>244</v>
      </c>
    </row>
    <row r="19" spans="1:12" x14ac:dyDescent="0.35">
      <c r="A19" s="17" t="s">
        <v>10</v>
      </c>
      <c r="B19" s="17"/>
      <c r="C19" t="s">
        <v>177</v>
      </c>
      <c r="D19">
        <v>24</v>
      </c>
    </row>
    <row r="20" spans="1:12" x14ac:dyDescent="0.35">
      <c r="A20" t="s">
        <v>41</v>
      </c>
      <c r="B20">
        <v>62</v>
      </c>
      <c r="C20" s="17" t="s">
        <v>10</v>
      </c>
      <c r="D20" s="17"/>
    </row>
    <row r="21" spans="1:12" x14ac:dyDescent="0.35">
      <c r="A21" t="s">
        <v>46</v>
      </c>
      <c r="B21">
        <v>41</v>
      </c>
      <c r="C21" t="s">
        <v>36</v>
      </c>
      <c r="D21">
        <v>6</v>
      </c>
      <c r="I21" s="23"/>
      <c r="J21" s="23"/>
      <c r="K21" s="23"/>
      <c r="L21" s="23"/>
    </row>
    <row r="22" spans="1:12" x14ac:dyDescent="0.35">
      <c r="A22" t="s">
        <v>65</v>
      </c>
      <c r="B22">
        <v>52</v>
      </c>
      <c r="C22" t="s">
        <v>50</v>
      </c>
      <c r="D22">
        <v>1945</v>
      </c>
    </row>
    <row r="23" spans="1:12" x14ac:dyDescent="0.35">
      <c r="A23" t="s">
        <v>70</v>
      </c>
      <c r="B23">
        <v>97</v>
      </c>
      <c r="C23" t="s">
        <v>55</v>
      </c>
      <c r="D23">
        <v>654</v>
      </c>
    </row>
    <row r="24" spans="1:12" x14ac:dyDescent="0.35">
      <c r="A24" t="s">
        <v>75</v>
      </c>
      <c r="B24">
        <v>2169</v>
      </c>
      <c r="C24" t="s">
        <v>60</v>
      </c>
      <c r="D24">
        <v>897</v>
      </c>
    </row>
    <row r="25" spans="1:12" x14ac:dyDescent="0.35">
      <c r="A25" t="s">
        <v>80</v>
      </c>
      <c r="B25">
        <v>575</v>
      </c>
      <c r="C25" t="s">
        <v>100</v>
      </c>
      <c r="D25">
        <v>110</v>
      </c>
    </row>
    <row r="26" spans="1:12" x14ac:dyDescent="0.35">
      <c r="A26" t="s">
        <v>85</v>
      </c>
      <c r="B26">
        <v>503</v>
      </c>
      <c r="C26" t="s">
        <v>105</v>
      </c>
      <c r="D26">
        <v>686</v>
      </c>
    </row>
    <row r="27" spans="1:12" x14ac:dyDescent="0.35">
      <c r="A27" t="s">
        <v>90</v>
      </c>
      <c r="B27">
        <v>196</v>
      </c>
      <c r="C27" t="s">
        <v>145</v>
      </c>
      <c r="D27">
        <v>2398</v>
      </c>
    </row>
    <row r="28" spans="1:12" x14ac:dyDescent="0.35">
      <c r="A28" t="s">
        <v>95</v>
      </c>
      <c r="B28">
        <v>103</v>
      </c>
      <c r="C28" t="s">
        <v>150</v>
      </c>
      <c r="D28">
        <v>62</v>
      </c>
    </row>
    <row r="29" spans="1:12" x14ac:dyDescent="0.35">
      <c r="A29" t="s">
        <v>110</v>
      </c>
      <c r="B29">
        <v>2807</v>
      </c>
      <c r="C29" t="s">
        <v>158</v>
      </c>
      <c r="D29">
        <v>88</v>
      </c>
    </row>
    <row r="30" spans="1:12" x14ac:dyDescent="0.35">
      <c r="A30" t="s">
        <v>115</v>
      </c>
      <c r="B30">
        <v>2319</v>
      </c>
      <c r="C30" t="s">
        <v>162</v>
      </c>
      <c r="D30">
        <v>3666</v>
      </c>
    </row>
    <row r="31" spans="1:12" x14ac:dyDescent="0.35">
      <c r="A31" t="s">
        <v>120</v>
      </c>
      <c r="B31">
        <v>3031</v>
      </c>
      <c r="C31" t="s">
        <v>166</v>
      </c>
      <c r="D31">
        <v>35</v>
      </c>
    </row>
    <row r="32" spans="1:12" x14ac:dyDescent="0.35">
      <c r="A32" t="s">
        <v>125</v>
      </c>
      <c r="B32">
        <v>134</v>
      </c>
      <c r="C32" t="s">
        <v>170</v>
      </c>
      <c r="D32">
        <v>47</v>
      </c>
    </row>
    <row r="33" spans="1:4" x14ac:dyDescent="0.35">
      <c r="A33" t="s">
        <v>130</v>
      </c>
      <c r="B33">
        <v>17</v>
      </c>
      <c r="C33" t="s">
        <v>174</v>
      </c>
      <c r="D33">
        <v>873</v>
      </c>
    </row>
    <row r="34" spans="1:4" x14ac:dyDescent="0.35">
      <c r="A34" t="s">
        <v>135</v>
      </c>
      <c r="B34">
        <v>8</v>
      </c>
      <c r="C34" t="s">
        <v>178</v>
      </c>
      <c r="D34">
        <v>376</v>
      </c>
    </row>
    <row r="35" spans="1:4" x14ac:dyDescent="0.35">
      <c r="A35" t="s">
        <v>140</v>
      </c>
      <c r="B35">
        <v>33</v>
      </c>
      <c r="C35" t="s">
        <v>184</v>
      </c>
      <c r="D35">
        <v>476</v>
      </c>
    </row>
    <row r="36" spans="1:4" x14ac:dyDescent="0.35">
      <c r="A36" t="s">
        <v>154</v>
      </c>
      <c r="B36">
        <v>12</v>
      </c>
      <c r="C36" t="s">
        <v>199</v>
      </c>
      <c r="D36">
        <v>903</v>
      </c>
    </row>
    <row r="37" spans="1:4" x14ac:dyDescent="0.35">
      <c r="A37" t="s">
        <v>181</v>
      </c>
      <c r="B37">
        <v>438</v>
      </c>
      <c r="C37" t="s">
        <v>202</v>
      </c>
      <c r="D37">
        <v>539</v>
      </c>
    </row>
    <row r="38" spans="1:4" x14ac:dyDescent="0.35">
      <c r="A38" t="s">
        <v>187</v>
      </c>
      <c r="B38">
        <v>2954</v>
      </c>
      <c r="C38" t="s">
        <v>205</v>
      </c>
      <c r="D38">
        <v>5</v>
      </c>
    </row>
    <row r="39" spans="1:4" x14ac:dyDescent="0.35">
      <c r="A39" t="s">
        <v>190</v>
      </c>
      <c r="B39">
        <v>442</v>
      </c>
      <c r="C39" t="s">
        <v>208</v>
      </c>
      <c r="D39">
        <v>70</v>
      </c>
    </row>
    <row r="40" spans="1:4" x14ac:dyDescent="0.35">
      <c r="A40" t="s">
        <v>193</v>
      </c>
      <c r="B40">
        <v>293</v>
      </c>
      <c r="C40" t="s">
        <v>214</v>
      </c>
      <c r="D40">
        <v>44</v>
      </c>
    </row>
    <row r="41" spans="1:4" x14ac:dyDescent="0.35">
      <c r="A41" t="s">
        <v>196</v>
      </c>
      <c r="B41">
        <v>5147</v>
      </c>
      <c r="C41" t="s">
        <v>217</v>
      </c>
      <c r="D41">
        <v>52</v>
      </c>
    </row>
    <row r="42" spans="1:4" x14ac:dyDescent="0.35">
      <c r="A42" t="s">
        <v>211</v>
      </c>
      <c r="B42">
        <v>2688</v>
      </c>
      <c r="C42" t="s">
        <v>220</v>
      </c>
      <c r="D42">
        <v>93</v>
      </c>
    </row>
    <row r="43" spans="1:4" x14ac:dyDescent="0.35">
      <c r="A43" t="s">
        <v>223</v>
      </c>
      <c r="B43">
        <v>27</v>
      </c>
      <c r="C43" t="s">
        <v>295</v>
      </c>
      <c r="D43">
        <v>1416</v>
      </c>
    </row>
    <row r="44" spans="1:4" x14ac:dyDescent="0.35">
      <c r="A44" t="s">
        <v>226</v>
      </c>
      <c r="B44">
        <v>3623</v>
      </c>
      <c r="C44" t="s">
        <v>298</v>
      </c>
      <c r="D44">
        <v>1409</v>
      </c>
    </row>
    <row r="45" spans="1:4" x14ac:dyDescent="0.35">
      <c r="A45" t="s">
        <v>229</v>
      </c>
      <c r="B45">
        <v>1</v>
      </c>
      <c r="C45" t="s">
        <v>301</v>
      </c>
      <c r="D45">
        <v>199</v>
      </c>
    </row>
    <row r="46" spans="1:4" x14ac:dyDescent="0.35">
      <c r="A46" t="s">
        <v>232</v>
      </c>
      <c r="B46">
        <v>276</v>
      </c>
      <c r="C46" t="s">
        <v>304</v>
      </c>
      <c r="D46">
        <v>312</v>
      </c>
    </row>
    <row r="47" spans="1:4" x14ac:dyDescent="0.35">
      <c r="A47" t="s">
        <v>235</v>
      </c>
      <c r="B47">
        <v>509</v>
      </c>
      <c r="C47" t="s">
        <v>307</v>
      </c>
      <c r="D47">
        <v>1309</v>
      </c>
    </row>
    <row r="48" spans="1:4" x14ac:dyDescent="0.35">
      <c r="A48" t="s">
        <v>238</v>
      </c>
      <c r="B48">
        <v>355</v>
      </c>
      <c r="C48" t="s">
        <v>310</v>
      </c>
      <c r="D48">
        <v>827</v>
      </c>
    </row>
    <row r="49" spans="1:4" x14ac:dyDescent="0.35">
      <c r="A49" s="5" t="s">
        <v>241</v>
      </c>
      <c r="B49">
        <v>67</v>
      </c>
      <c r="C49" t="s">
        <v>313</v>
      </c>
      <c r="D49">
        <v>683</v>
      </c>
    </row>
    <row r="50" spans="1:4" x14ac:dyDescent="0.35">
      <c r="A50" s="5" t="s">
        <v>244</v>
      </c>
      <c r="B50">
        <v>2</v>
      </c>
      <c r="C50" t="s">
        <v>316</v>
      </c>
      <c r="D50">
        <v>34</v>
      </c>
    </row>
    <row r="51" spans="1:4" x14ac:dyDescent="0.35">
      <c r="A51" t="s">
        <v>247</v>
      </c>
      <c r="B51">
        <v>1141</v>
      </c>
      <c r="C51" t="s">
        <v>319</v>
      </c>
      <c r="D51">
        <v>2085</v>
      </c>
    </row>
    <row r="52" spans="1:4" x14ac:dyDescent="0.35">
      <c r="A52" t="s">
        <v>250</v>
      </c>
      <c r="B52">
        <v>789</v>
      </c>
      <c r="C52" t="s">
        <v>322</v>
      </c>
      <c r="D52">
        <v>2043</v>
      </c>
    </row>
    <row r="53" spans="1:4" x14ac:dyDescent="0.35">
      <c r="A53" t="s">
        <v>253</v>
      </c>
      <c r="B53">
        <v>157</v>
      </c>
      <c r="C53" s="5" t="s">
        <v>325</v>
      </c>
      <c r="D53">
        <v>389</v>
      </c>
    </row>
    <row r="54" spans="1:4" x14ac:dyDescent="0.35">
      <c r="A54" t="s">
        <v>256</v>
      </c>
      <c r="B54">
        <v>1176</v>
      </c>
      <c r="C54" s="5" t="s">
        <v>328</v>
      </c>
      <c r="D54">
        <v>1164</v>
      </c>
    </row>
    <row r="55" spans="1:4" x14ac:dyDescent="0.35">
      <c r="A55" t="s">
        <v>259</v>
      </c>
      <c r="B55">
        <v>444</v>
      </c>
      <c r="C55" s="5" t="s">
        <v>331</v>
      </c>
      <c r="D55">
        <v>616</v>
      </c>
    </row>
    <row r="56" spans="1:4" x14ac:dyDescent="0.35">
      <c r="A56" t="s">
        <v>262</v>
      </c>
      <c r="B56">
        <v>193</v>
      </c>
      <c r="C56" s="5" t="s">
        <v>334</v>
      </c>
      <c r="D56">
        <v>532</v>
      </c>
    </row>
    <row r="57" spans="1:4" x14ac:dyDescent="0.35">
      <c r="A57" t="s">
        <v>265</v>
      </c>
      <c r="B57">
        <v>76</v>
      </c>
      <c r="C57" s="5" t="s">
        <v>337</v>
      </c>
      <c r="D57">
        <v>364</v>
      </c>
    </row>
    <row r="58" spans="1:4" x14ac:dyDescent="0.35">
      <c r="A58" t="s">
        <v>268</v>
      </c>
      <c r="B58">
        <v>48</v>
      </c>
      <c r="C58" s="5" t="s">
        <v>340</v>
      </c>
      <c r="D58">
        <v>316</v>
      </c>
    </row>
    <row r="59" spans="1:4" x14ac:dyDescent="0.35">
      <c r="A59" s="5" t="s">
        <v>271</v>
      </c>
      <c r="B59">
        <v>3758</v>
      </c>
      <c r="C59" s="5" t="s">
        <v>343</v>
      </c>
      <c r="D59">
        <v>1369</v>
      </c>
    </row>
    <row r="60" spans="1:4" x14ac:dyDescent="0.35">
      <c r="A60" s="5" t="s">
        <v>274</v>
      </c>
      <c r="B60">
        <v>5219</v>
      </c>
      <c r="C60" s="5" t="s">
        <v>346</v>
      </c>
      <c r="D60">
        <v>1799</v>
      </c>
    </row>
    <row r="61" spans="1:4" x14ac:dyDescent="0.35">
      <c r="A61" t="s">
        <v>277</v>
      </c>
      <c r="B61">
        <v>1849</v>
      </c>
      <c r="C61" s="5" t="s">
        <v>349</v>
      </c>
      <c r="D61">
        <v>808</v>
      </c>
    </row>
    <row r="62" spans="1:4" x14ac:dyDescent="0.35">
      <c r="A62" t="s">
        <v>280</v>
      </c>
      <c r="B62">
        <v>2150</v>
      </c>
      <c r="C62" s="5" t="s">
        <v>352</v>
      </c>
      <c r="D62">
        <v>1485</v>
      </c>
    </row>
    <row r="63" spans="1:4" x14ac:dyDescent="0.35">
      <c r="A63" t="s">
        <v>283</v>
      </c>
      <c r="B63">
        <v>844</v>
      </c>
      <c r="C63" s="5" t="s">
        <v>355</v>
      </c>
      <c r="D63">
        <v>808</v>
      </c>
    </row>
    <row r="64" spans="1:4" x14ac:dyDescent="0.35">
      <c r="A64" s="5" t="s">
        <v>286</v>
      </c>
      <c r="B64">
        <v>3459</v>
      </c>
      <c r="C64" t="s">
        <v>358</v>
      </c>
      <c r="D64">
        <v>1106</v>
      </c>
    </row>
    <row r="65" spans="1:4" x14ac:dyDescent="0.35">
      <c r="A65" s="5" t="s">
        <v>289</v>
      </c>
      <c r="B65">
        <v>916</v>
      </c>
      <c r="C65" t="s">
        <v>361</v>
      </c>
      <c r="D65">
        <v>736</v>
      </c>
    </row>
    <row r="66" spans="1:4" x14ac:dyDescent="0.35">
      <c r="A66" s="5" t="s">
        <v>292</v>
      </c>
      <c r="B66">
        <v>2033</v>
      </c>
      <c r="C66" t="s">
        <v>364</v>
      </c>
      <c r="D66">
        <v>645</v>
      </c>
    </row>
    <row r="67" spans="1:4" x14ac:dyDescent="0.35">
      <c r="A67" t="s">
        <v>480</v>
      </c>
      <c r="B67">
        <v>562</v>
      </c>
      <c r="C67" t="s">
        <v>367</v>
      </c>
      <c r="D67">
        <v>1119</v>
      </c>
    </row>
    <row r="68" spans="1:4" x14ac:dyDescent="0.35">
      <c r="A68" t="s">
        <v>481</v>
      </c>
      <c r="B68">
        <v>658</v>
      </c>
      <c r="C68" t="s">
        <v>370</v>
      </c>
      <c r="D68">
        <v>637</v>
      </c>
    </row>
    <row r="69" spans="1:4" x14ac:dyDescent="0.35">
      <c r="A69" t="s">
        <v>482</v>
      </c>
      <c r="B69">
        <v>488</v>
      </c>
      <c r="C69" t="s">
        <v>373</v>
      </c>
      <c r="D69">
        <v>1542</v>
      </c>
    </row>
    <row r="70" spans="1:4" x14ac:dyDescent="0.35">
      <c r="A70" t="s">
        <v>483</v>
      </c>
      <c r="B70">
        <v>36</v>
      </c>
      <c r="C70" t="s">
        <v>376</v>
      </c>
      <c r="D70">
        <v>1056</v>
      </c>
    </row>
    <row r="71" spans="1:4" x14ac:dyDescent="0.35">
      <c r="A71" t="s">
        <v>484</v>
      </c>
      <c r="B71">
        <v>2987</v>
      </c>
      <c r="C71" t="s">
        <v>379</v>
      </c>
      <c r="D71">
        <v>1206</v>
      </c>
    </row>
    <row r="72" spans="1:4" x14ac:dyDescent="0.35">
      <c r="A72" t="s">
        <v>485</v>
      </c>
      <c r="B72">
        <v>1051</v>
      </c>
      <c r="C72" t="s">
        <v>382</v>
      </c>
      <c r="D72">
        <v>453</v>
      </c>
    </row>
    <row r="73" spans="1:4" x14ac:dyDescent="0.35">
      <c r="A73" t="s">
        <v>486</v>
      </c>
      <c r="B73">
        <v>2213</v>
      </c>
      <c r="C73" t="s">
        <v>385</v>
      </c>
      <c r="D73">
        <v>1162</v>
      </c>
    </row>
    <row r="74" spans="1:4" x14ac:dyDescent="0.35">
      <c r="A74" t="s">
        <v>488</v>
      </c>
      <c r="B74">
        <v>88</v>
      </c>
      <c r="C74" t="s">
        <v>388</v>
      </c>
      <c r="D74">
        <v>248</v>
      </c>
    </row>
    <row r="75" spans="1:4" x14ac:dyDescent="0.35">
      <c r="A75" t="s">
        <v>499</v>
      </c>
      <c r="B75">
        <v>1081</v>
      </c>
      <c r="C75" t="s">
        <v>391</v>
      </c>
      <c r="D75">
        <v>767</v>
      </c>
    </row>
    <row r="76" spans="1:4" x14ac:dyDescent="0.35">
      <c r="A76" t="s">
        <v>500</v>
      </c>
      <c r="B76">
        <v>515</v>
      </c>
      <c r="C76" t="s">
        <v>394</v>
      </c>
      <c r="D76">
        <v>889</v>
      </c>
    </row>
    <row r="77" spans="1:4" x14ac:dyDescent="0.35">
      <c r="A77" t="s">
        <v>509</v>
      </c>
      <c r="B77">
        <v>1040</v>
      </c>
      <c r="C77" t="s">
        <v>397</v>
      </c>
      <c r="D77">
        <v>1578</v>
      </c>
    </row>
    <row r="78" spans="1:4" x14ac:dyDescent="0.35">
      <c r="A78" t="s">
        <v>510</v>
      </c>
      <c r="B78">
        <v>986</v>
      </c>
      <c r="C78" t="s">
        <v>400</v>
      </c>
      <c r="D78">
        <v>1140</v>
      </c>
    </row>
    <row r="79" spans="1:4" x14ac:dyDescent="0.35">
      <c r="A79" t="s">
        <v>511</v>
      </c>
      <c r="B79">
        <v>1124</v>
      </c>
      <c r="C79" t="s">
        <v>403</v>
      </c>
      <c r="D79">
        <v>336</v>
      </c>
    </row>
    <row r="80" spans="1:4" x14ac:dyDescent="0.35">
      <c r="A80" t="s">
        <v>512</v>
      </c>
      <c r="B80">
        <v>717</v>
      </c>
      <c r="C80" t="s">
        <v>406</v>
      </c>
      <c r="D80">
        <v>3293</v>
      </c>
    </row>
    <row r="81" spans="1:4" x14ac:dyDescent="0.35">
      <c r="A81" t="s">
        <v>513</v>
      </c>
      <c r="B81">
        <v>1449</v>
      </c>
      <c r="C81" t="s">
        <v>409</v>
      </c>
      <c r="D81">
        <v>6398</v>
      </c>
    </row>
    <row r="82" spans="1:4" x14ac:dyDescent="0.35">
      <c r="A82" t="s">
        <v>514</v>
      </c>
      <c r="B82">
        <v>982</v>
      </c>
      <c r="C82" t="s">
        <v>412</v>
      </c>
      <c r="D82">
        <v>1240</v>
      </c>
    </row>
    <row r="83" spans="1:4" x14ac:dyDescent="0.35">
      <c r="A83" t="s">
        <v>515</v>
      </c>
      <c r="B83">
        <v>2523</v>
      </c>
      <c r="C83" t="s">
        <v>415</v>
      </c>
      <c r="D83">
        <v>980</v>
      </c>
    </row>
    <row r="84" spans="1:4" x14ac:dyDescent="0.35">
      <c r="A84" t="s">
        <v>516</v>
      </c>
      <c r="B84">
        <v>580</v>
      </c>
      <c r="C84" t="s">
        <v>418</v>
      </c>
      <c r="D84">
        <v>1</v>
      </c>
    </row>
    <row r="85" spans="1:4" x14ac:dyDescent="0.35">
      <c r="A85" t="s">
        <v>517</v>
      </c>
      <c r="B85">
        <v>1143</v>
      </c>
      <c r="C85" s="5" t="s">
        <v>421</v>
      </c>
      <c r="D85">
        <v>3161</v>
      </c>
    </row>
    <row r="86" spans="1:4" x14ac:dyDescent="0.35">
      <c r="A86" t="s">
        <v>518</v>
      </c>
      <c r="B86">
        <v>816</v>
      </c>
      <c r="C86" t="s">
        <v>424</v>
      </c>
      <c r="D86">
        <v>1257</v>
      </c>
    </row>
    <row r="87" spans="1:4" x14ac:dyDescent="0.35">
      <c r="A87" s="17" t="s">
        <v>13</v>
      </c>
      <c r="B87" s="17"/>
      <c r="C87" s="6" t="s">
        <v>427</v>
      </c>
      <c r="D87">
        <v>1122</v>
      </c>
    </row>
    <row r="88" spans="1:4" x14ac:dyDescent="0.35">
      <c r="A88" t="s">
        <v>42</v>
      </c>
      <c r="B88">
        <v>9</v>
      </c>
      <c r="C88" s="5" t="s">
        <v>430</v>
      </c>
      <c r="D88">
        <v>3043</v>
      </c>
    </row>
    <row r="89" spans="1:4" x14ac:dyDescent="0.35">
      <c r="A89" t="s">
        <v>106</v>
      </c>
      <c r="B89">
        <v>72</v>
      </c>
      <c r="C89" s="5" t="s">
        <v>433</v>
      </c>
      <c r="D89">
        <v>422</v>
      </c>
    </row>
    <row r="90" spans="1:4" x14ac:dyDescent="0.35">
      <c r="A90" t="s">
        <v>136</v>
      </c>
      <c r="B90">
        <v>7597</v>
      </c>
      <c r="C90" s="5" t="s">
        <v>436</v>
      </c>
      <c r="D90">
        <v>382</v>
      </c>
    </row>
    <row r="91" spans="1:4" x14ac:dyDescent="0.35">
      <c r="A91" t="s">
        <v>175</v>
      </c>
      <c r="B91">
        <v>666</v>
      </c>
      <c r="C91" s="5" t="s">
        <v>439</v>
      </c>
      <c r="D91">
        <v>414</v>
      </c>
    </row>
    <row r="92" spans="1:4" x14ac:dyDescent="0.35">
      <c r="A92" t="s">
        <v>182</v>
      </c>
      <c r="B92">
        <v>8</v>
      </c>
      <c r="C92" s="5" t="s">
        <v>442</v>
      </c>
      <c r="D92">
        <v>1488</v>
      </c>
    </row>
    <row r="93" spans="1:4" x14ac:dyDescent="0.35">
      <c r="A93" t="s">
        <v>185</v>
      </c>
      <c r="B93">
        <v>14</v>
      </c>
      <c r="C93" s="5" t="s">
        <v>445</v>
      </c>
      <c r="D93">
        <v>404</v>
      </c>
    </row>
    <row r="94" spans="1:4" x14ac:dyDescent="0.35">
      <c r="A94" t="s">
        <v>203</v>
      </c>
      <c r="B94">
        <v>139</v>
      </c>
      <c r="C94" s="5" t="s">
        <v>448</v>
      </c>
      <c r="D94">
        <v>1645</v>
      </c>
    </row>
    <row r="95" spans="1:4" x14ac:dyDescent="0.35">
      <c r="A95" t="s">
        <v>206</v>
      </c>
      <c r="B95">
        <v>15</v>
      </c>
      <c r="C95" s="5" t="s">
        <v>451</v>
      </c>
      <c r="D95">
        <v>548</v>
      </c>
    </row>
    <row r="96" spans="1:4" x14ac:dyDescent="0.35">
      <c r="A96" t="s">
        <v>209</v>
      </c>
      <c r="B96">
        <v>52</v>
      </c>
      <c r="C96" s="5" t="s">
        <v>453</v>
      </c>
      <c r="D96">
        <v>79</v>
      </c>
    </row>
    <row r="97" spans="1:4" x14ac:dyDescent="0.35">
      <c r="A97" t="s">
        <v>212</v>
      </c>
      <c r="B97">
        <v>93</v>
      </c>
      <c r="C97" s="5" t="s">
        <v>455</v>
      </c>
      <c r="D97">
        <v>1191</v>
      </c>
    </row>
    <row r="98" spans="1:4" x14ac:dyDescent="0.35">
      <c r="A98" t="s">
        <v>218</v>
      </c>
      <c r="B98">
        <v>13</v>
      </c>
      <c r="C98" s="5" t="s">
        <v>457</v>
      </c>
      <c r="D98">
        <v>691</v>
      </c>
    </row>
    <row r="99" spans="1:4" x14ac:dyDescent="0.35">
      <c r="A99" t="s">
        <v>221</v>
      </c>
      <c r="B99">
        <v>4318</v>
      </c>
      <c r="C99" t="s">
        <v>459</v>
      </c>
      <c r="D99">
        <v>826</v>
      </c>
    </row>
    <row r="100" spans="1:4" x14ac:dyDescent="0.35">
      <c r="A100" t="s">
        <v>224</v>
      </c>
      <c r="B100">
        <v>2986</v>
      </c>
      <c r="C100" t="s">
        <v>461</v>
      </c>
      <c r="D100">
        <v>784</v>
      </c>
    </row>
    <row r="101" spans="1:4" x14ac:dyDescent="0.35">
      <c r="A101" t="s">
        <v>227</v>
      </c>
      <c r="B101">
        <v>83</v>
      </c>
      <c r="C101" t="s">
        <v>463</v>
      </c>
      <c r="D101">
        <v>1489</v>
      </c>
    </row>
    <row r="102" spans="1:4" x14ac:dyDescent="0.35">
      <c r="A102" t="s">
        <v>239</v>
      </c>
      <c r="B102">
        <v>33</v>
      </c>
      <c r="C102" t="s">
        <v>465</v>
      </c>
      <c r="D102">
        <v>905</v>
      </c>
    </row>
    <row r="103" spans="1:4" x14ac:dyDescent="0.35">
      <c r="A103" t="s">
        <v>245</v>
      </c>
      <c r="B103">
        <v>197</v>
      </c>
      <c r="C103" t="s">
        <v>467</v>
      </c>
      <c r="D103">
        <v>3238</v>
      </c>
    </row>
    <row r="104" spans="1:4" x14ac:dyDescent="0.35">
      <c r="A104" t="s">
        <v>248</v>
      </c>
      <c r="B104">
        <v>22</v>
      </c>
      <c r="C104" t="s">
        <v>469</v>
      </c>
      <c r="D104">
        <v>1502</v>
      </c>
    </row>
    <row r="105" spans="1:4" x14ac:dyDescent="0.35">
      <c r="A105" t="s">
        <v>263</v>
      </c>
      <c r="B105">
        <v>21</v>
      </c>
      <c r="C105" t="s">
        <v>471</v>
      </c>
      <c r="D105">
        <v>2519</v>
      </c>
    </row>
    <row r="106" spans="1:4" x14ac:dyDescent="0.35">
      <c r="A106" t="s">
        <v>266</v>
      </c>
      <c r="B106">
        <v>46</v>
      </c>
      <c r="C106" t="s">
        <v>472</v>
      </c>
      <c r="D106">
        <v>2383</v>
      </c>
    </row>
    <row r="107" spans="1:4" x14ac:dyDescent="0.35">
      <c r="A107" t="s">
        <v>269</v>
      </c>
      <c r="B107">
        <v>77</v>
      </c>
      <c r="C107" t="s">
        <v>473</v>
      </c>
      <c r="D107">
        <v>2421</v>
      </c>
    </row>
    <row r="108" spans="1:4" x14ac:dyDescent="0.35">
      <c r="A108" t="s">
        <v>275</v>
      </c>
      <c r="B108">
        <v>143</v>
      </c>
      <c r="C108" t="s">
        <v>474</v>
      </c>
      <c r="D108">
        <v>319</v>
      </c>
    </row>
    <row r="109" spans="1:4" x14ac:dyDescent="0.35">
      <c r="A109" t="s">
        <v>284</v>
      </c>
      <c r="B109">
        <v>945</v>
      </c>
      <c r="C109" t="s">
        <v>475</v>
      </c>
      <c r="D109">
        <v>23</v>
      </c>
    </row>
    <row r="110" spans="1:4" x14ac:dyDescent="0.35">
      <c r="A110" t="s">
        <v>308</v>
      </c>
      <c r="B110">
        <v>35</v>
      </c>
      <c r="C110" t="s">
        <v>476</v>
      </c>
      <c r="D110">
        <v>146</v>
      </c>
    </row>
    <row r="111" spans="1:4" x14ac:dyDescent="0.35">
      <c r="A111" t="s">
        <v>311</v>
      </c>
      <c r="B111">
        <v>236</v>
      </c>
      <c r="C111" t="s">
        <v>477</v>
      </c>
      <c r="D111">
        <v>462</v>
      </c>
    </row>
    <row r="112" spans="1:4" x14ac:dyDescent="0.35">
      <c r="A112" t="s">
        <v>317</v>
      </c>
      <c r="B112">
        <v>82</v>
      </c>
      <c r="C112" t="s">
        <v>478</v>
      </c>
      <c r="D112">
        <v>1245</v>
      </c>
    </row>
    <row r="113" spans="1:4" x14ac:dyDescent="0.35">
      <c r="A113" t="s">
        <v>323</v>
      </c>
      <c r="B113">
        <v>51</v>
      </c>
      <c r="C113" t="s">
        <v>479</v>
      </c>
      <c r="D113">
        <v>584</v>
      </c>
    </row>
    <row r="114" spans="1:4" x14ac:dyDescent="0.35">
      <c r="A114" t="s">
        <v>326</v>
      </c>
      <c r="B114">
        <v>1150</v>
      </c>
      <c r="C114" t="s">
        <v>487</v>
      </c>
      <c r="D114">
        <v>248</v>
      </c>
    </row>
    <row r="115" spans="1:4" x14ac:dyDescent="0.35">
      <c r="A115" t="s">
        <v>332</v>
      </c>
      <c r="B115">
        <v>7941</v>
      </c>
      <c r="C115" t="s">
        <v>489</v>
      </c>
      <c r="D115">
        <v>1870</v>
      </c>
    </row>
    <row r="116" spans="1:4" x14ac:dyDescent="0.35">
      <c r="A116" t="s">
        <v>344</v>
      </c>
      <c r="B116">
        <v>2413</v>
      </c>
      <c r="C116" t="s">
        <v>490</v>
      </c>
      <c r="D116">
        <v>1079</v>
      </c>
    </row>
    <row r="117" spans="1:4" x14ac:dyDescent="0.35">
      <c r="A117" t="s">
        <v>353</v>
      </c>
      <c r="B117">
        <v>1123</v>
      </c>
      <c r="C117" t="s">
        <v>491</v>
      </c>
      <c r="D117">
        <v>1391</v>
      </c>
    </row>
    <row r="118" spans="1:4" x14ac:dyDescent="0.35">
      <c r="A118" t="s">
        <v>374</v>
      </c>
      <c r="B118">
        <v>63</v>
      </c>
      <c r="C118" t="s">
        <v>492</v>
      </c>
      <c r="D118">
        <v>1640</v>
      </c>
    </row>
    <row r="119" spans="1:4" x14ac:dyDescent="0.35">
      <c r="A119" t="s">
        <v>395</v>
      </c>
      <c r="B119">
        <v>298</v>
      </c>
      <c r="C119" t="s">
        <v>493</v>
      </c>
      <c r="D119">
        <v>1070</v>
      </c>
    </row>
    <row r="120" spans="1:4" x14ac:dyDescent="0.35">
      <c r="A120" t="s">
        <v>401</v>
      </c>
      <c r="B120">
        <v>34</v>
      </c>
      <c r="C120" t="s">
        <v>494</v>
      </c>
      <c r="D120">
        <v>636</v>
      </c>
    </row>
    <row r="121" spans="1:4" x14ac:dyDescent="0.35">
      <c r="A121" t="s">
        <v>413</v>
      </c>
      <c r="B121">
        <v>3</v>
      </c>
      <c r="C121" t="s">
        <v>495</v>
      </c>
      <c r="D121">
        <v>3199</v>
      </c>
    </row>
    <row r="122" spans="1:4" x14ac:dyDescent="0.35">
      <c r="A122" t="s">
        <v>422</v>
      </c>
      <c r="B122">
        <v>1266</v>
      </c>
      <c r="C122" t="s">
        <v>496</v>
      </c>
      <c r="D122">
        <v>1101</v>
      </c>
    </row>
    <row r="123" spans="1:4" x14ac:dyDescent="0.35">
      <c r="A123" t="s">
        <v>425</v>
      </c>
      <c r="B123">
        <v>563</v>
      </c>
      <c r="C123" t="s">
        <v>497</v>
      </c>
      <c r="D123">
        <v>2666</v>
      </c>
    </row>
    <row r="124" spans="1:4" x14ac:dyDescent="0.35">
      <c r="A124" t="s">
        <v>428</v>
      </c>
      <c r="B124">
        <v>140</v>
      </c>
      <c r="C124" t="s">
        <v>498</v>
      </c>
      <c r="D124">
        <v>1124</v>
      </c>
    </row>
    <row r="125" spans="1:4" x14ac:dyDescent="0.35">
      <c r="A125" t="s">
        <v>443</v>
      </c>
      <c r="B125">
        <v>2315</v>
      </c>
      <c r="C125" t="s">
        <v>501</v>
      </c>
      <c r="D125">
        <v>1646</v>
      </c>
    </row>
    <row r="126" spans="1:4" x14ac:dyDescent="0.35">
      <c r="A126" t="s">
        <v>446</v>
      </c>
      <c r="B126">
        <v>462</v>
      </c>
      <c r="C126" t="s">
        <v>502</v>
      </c>
      <c r="D126">
        <v>1882</v>
      </c>
    </row>
    <row r="127" spans="1:4" x14ac:dyDescent="0.35">
      <c r="A127" t="s">
        <v>434</v>
      </c>
      <c r="B127">
        <v>230</v>
      </c>
      <c r="C127" t="s">
        <v>503</v>
      </c>
      <c r="D127">
        <v>1740</v>
      </c>
    </row>
    <row r="128" spans="1:4" x14ac:dyDescent="0.35">
      <c r="A128" t="s">
        <v>452</v>
      </c>
      <c r="B128">
        <v>1729</v>
      </c>
      <c r="C128" t="s">
        <v>504</v>
      </c>
      <c r="D128">
        <v>1219</v>
      </c>
    </row>
    <row r="129" spans="1:4" x14ac:dyDescent="0.35">
      <c r="A129" t="s">
        <v>456</v>
      </c>
      <c r="B129">
        <v>1804</v>
      </c>
      <c r="C129" t="s">
        <v>505</v>
      </c>
      <c r="D129">
        <v>1572</v>
      </c>
    </row>
    <row r="130" spans="1:4" x14ac:dyDescent="0.35">
      <c r="A130" t="s">
        <v>464</v>
      </c>
      <c r="B130">
        <v>99</v>
      </c>
      <c r="C130" t="s">
        <v>506</v>
      </c>
      <c r="D130">
        <v>2392</v>
      </c>
    </row>
    <row r="131" spans="1:4" x14ac:dyDescent="0.35">
      <c r="A131" t="s">
        <v>466</v>
      </c>
      <c r="B131">
        <v>64</v>
      </c>
      <c r="C131" t="s">
        <v>507</v>
      </c>
      <c r="D131">
        <v>1400</v>
      </c>
    </row>
    <row r="132" spans="1:4" x14ac:dyDescent="0.35">
      <c r="A132" t="s">
        <v>468</v>
      </c>
      <c r="B132">
        <v>83</v>
      </c>
      <c r="C132" t="s">
        <v>508</v>
      </c>
      <c r="D132">
        <v>610</v>
      </c>
    </row>
    <row r="133" spans="1:4" x14ac:dyDescent="0.35">
      <c r="A133" t="s">
        <v>470</v>
      </c>
      <c r="B133">
        <v>34</v>
      </c>
      <c r="C133" s="17" t="s">
        <v>13</v>
      </c>
      <c r="D133" s="17"/>
    </row>
    <row r="134" spans="1:4" x14ac:dyDescent="0.35">
      <c r="A134" s="17" t="s">
        <v>16</v>
      </c>
      <c r="B134" s="17"/>
      <c r="C134" t="s">
        <v>37</v>
      </c>
      <c r="D134">
        <v>5</v>
      </c>
    </row>
    <row r="135" spans="1:4" x14ac:dyDescent="0.35">
      <c r="A135" t="s">
        <v>48</v>
      </c>
      <c r="B135">
        <v>1629</v>
      </c>
      <c r="C135" t="s">
        <v>47</v>
      </c>
      <c r="D135">
        <v>11</v>
      </c>
    </row>
    <row r="136" spans="1:4" x14ac:dyDescent="0.35">
      <c r="A136" t="s">
        <v>156</v>
      </c>
      <c r="B136">
        <v>1945</v>
      </c>
      <c r="C136" t="s">
        <v>66</v>
      </c>
      <c r="D136">
        <v>60</v>
      </c>
    </row>
    <row r="137" spans="1:4" x14ac:dyDescent="0.35">
      <c r="A137" t="s">
        <v>160</v>
      </c>
      <c r="B137">
        <v>1141</v>
      </c>
      <c r="C137" t="s">
        <v>71</v>
      </c>
      <c r="D137">
        <v>65</v>
      </c>
    </row>
    <row r="138" spans="1:4" x14ac:dyDescent="0.35">
      <c r="A138" s="5" t="s">
        <v>164</v>
      </c>
      <c r="B138" s="5">
        <v>1722</v>
      </c>
      <c r="C138" t="s">
        <v>76</v>
      </c>
      <c r="D138">
        <v>81</v>
      </c>
    </row>
    <row r="139" spans="1:4" x14ac:dyDescent="0.35">
      <c r="A139" t="s">
        <v>168</v>
      </c>
      <c r="B139">
        <v>4397</v>
      </c>
      <c r="C139" t="s">
        <v>81</v>
      </c>
      <c r="D139">
        <v>13136</v>
      </c>
    </row>
    <row r="140" spans="1:4" x14ac:dyDescent="0.35">
      <c r="A140" t="s">
        <v>172</v>
      </c>
      <c r="B140">
        <v>623</v>
      </c>
      <c r="C140" t="s">
        <v>86</v>
      </c>
      <c r="D140">
        <v>4112</v>
      </c>
    </row>
    <row r="141" spans="1:4" x14ac:dyDescent="0.35">
      <c r="A141" t="s">
        <v>176</v>
      </c>
      <c r="B141">
        <v>468</v>
      </c>
      <c r="C141" t="s">
        <v>91</v>
      </c>
      <c r="D141">
        <v>5164</v>
      </c>
    </row>
    <row r="142" spans="1:4" x14ac:dyDescent="0.35">
      <c r="A142" t="s">
        <v>180</v>
      </c>
      <c r="B142">
        <v>10</v>
      </c>
      <c r="C142" t="s">
        <v>96</v>
      </c>
      <c r="D142">
        <v>3964</v>
      </c>
    </row>
    <row r="143" spans="1:4" x14ac:dyDescent="0.35">
      <c r="A143" t="s">
        <v>186</v>
      </c>
      <c r="B143">
        <v>41</v>
      </c>
      <c r="C143" t="s">
        <v>101</v>
      </c>
      <c r="D143">
        <v>2867</v>
      </c>
    </row>
    <row r="144" spans="1:4" x14ac:dyDescent="0.35">
      <c r="A144" t="s">
        <v>189</v>
      </c>
      <c r="B144">
        <v>35</v>
      </c>
      <c r="C144" t="s">
        <v>111</v>
      </c>
      <c r="D144">
        <v>16</v>
      </c>
    </row>
    <row r="145" spans="1:4" x14ac:dyDescent="0.35">
      <c r="A145" t="s">
        <v>192</v>
      </c>
      <c r="B145">
        <v>85</v>
      </c>
      <c r="C145" t="s">
        <v>116</v>
      </c>
      <c r="D145">
        <v>7652</v>
      </c>
    </row>
    <row r="146" spans="1:4" x14ac:dyDescent="0.35">
      <c r="A146" t="s">
        <v>198</v>
      </c>
      <c r="B146">
        <v>153</v>
      </c>
      <c r="C146" t="s">
        <v>121</v>
      </c>
      <c r="D146">
        <v>94</v>
      </c>
    </row>
    <row r="147" spans="1:4" x14ac:dyDescent="0.35">
      <c r="A147" t="s">
        <v>201</v>
      </c>
      <c r="B147">
        <v>59</v>
      </c>
      <c r="C147" t="s">
        <v>126</v>
      </c>
      <c r="D147">
        <v>667</v>
      </c>
    </row>
    <row r="148" spans="1:4" x14ac:dyDescent="0.35">
      <c r="A148" t="s">
        <v>204</v>
      </c>
      <c r="B148">
        <v>58</v>
      </c>
      <c r="C148" t="s">
        <v>131</v>
      </c>
      <c r="D148">
        <v>15554</v>
      </c>
    </row>
    <row r="149" spans="1:4" x14ac:dyDescent="0.35">
      <c r="A149" t="s">
        <v>216</v>
      </c>
      <c r="B149">
        <v>8</v>
      </c>
      <c r="C149" t="s">
        <v>141</v>
      </c>
      <c r="D149">
        <v>16</v>
      </c>
    </row>
    <row r="150" spans="1:4" x14ac:dyDescent="0.35">
      <c r="A150" t="s">
        <v>219</v>
      </c>
      <c r="B150">
        <v>6</v>
      </c>
      <c r="C150" t="s">
        <v>146</v>
      </c>
      <c r="D150">
        <v>24</v>
      </c>
    </row>
    <row r="151" spans="1:4" x14ac:dyDescent="0.35">
      <c r="A151" t="s">
        <v>222</v>
      </c>
      <c r="B151">
        <v>12</v>
      </c>
      <c r="C151" t="s">
        <v>151</v>
      </c>
      <c r="D151">
        <v>21</v>
      </c>
    </row>
    <row r="152" spans="1:4" x14ac:dyDescent="0.35">
      <c r="A152" t="s">
        <v>228</v>
      </c>
      <c r="B152">
        <v>7</v>
      </c>
      <c r="C152" t="s">
        <v>155</v>
      </c>
      <c r="D152">
        <v>34</v>
      </c>
    </row>
    <row r="153" spans="1:4" x14ac:dyDescent="0.35">
      <c r="A153" t="s">
        <v>234</v>
      </c>
      <c r="B153">
        <v>43</v>
      </c>
      <c r="C153" t="s">
        <v>159</v>
      </c>
      <c r="D153">
        <v>18</v>
      </c>
    </row>
    <row r="154" spans="1:4" x14ac:dyDescent="0.35">
      <c r="A154" t="s">
        <v>237</v>
      </c>
      <c r="B154">
        <v>5</v>
      </c>
      <c r="C154" t="s">
        <v>163</v>
      </c>
      <c r="D154">
        <v>21</v>
      </c>
    </row>
    <row r="155" spans="1:4" x14ac:dyDescent="0.35">
      <c r="A155" t="s">
        <v>240</v>
      </c>
      <c r="B155">
        <v>106</v>
      </c>
      <c r="C155" t="s">
        <v>167</v>
      </c>
      <c r="D155">
        <v>4</v>
      </c>
    </row>
    <row r="156" spans="1:4" x14ac:dyDescent="0.35">
      <c r="A156" t="s">
        <v>243</v>
      </c>
      <c r="B156">
        <v>278</v>
      </c>
      <c r="C156" t="s">
        <v>171</v>
      </c>
      <c r="D156">
        <v>35</v>
      </c>
    </row>
    <row r="157" spans="1:4" x14ac:dyDescent="0.35">
      <c r="A157" t="s">
        <v>246</v>
      </c>
      <c r="B157">
        <v>62</v>
      </c>
      <c r="C157" t="s">
        <v>179</v>
      </c>
      <c r="D157">
        <v>134</v>
      </c>
    </row>
    <row r="158" spans="1:4" x14ac:dyDescent="0.35">
      <c r="A158" t="s">
        <v>258</v>
      </c>
      <c r="B158">
        <v>15</v>
      </c>
      <c r="C158" t="s">
        <v>188</v>
      </c>
      <c r="D158">
        <v>3</v>
      </c>
    </row>
    <row r="159" spans="1:4" x14ac:dyDescent="0.35">
      <c r="A159" t="s">
        <v>261</v>
      </c>
      <c r="B159">
        <v>35</v>
      </c>
      <c r="C159" t="s">
        <v>191</v>
      </c>
      <c r="D159">
        <v>23</v>
      </c>
    </row>
    <row r="160" spans="1:4" x14ac:dyDescent="0.35">
      <c r="A160" t="s">
        <v>267</v>
      </c>
      <c r="B160">
        <v>2</v>
      </c>
      <c r="C160" t="s">
        <v>194</v>
      </c>
      <c r="D160">
        <v>41</v>
      </c>
    </row>
    <row r="161" spans="1:4" x14ac:dyDescent="0.35">
      <c r="A161" t="s">
        <v>270</v>
      </c>
      <c r="B161">
        <v>35</v>
      </c>
      <c r="C161" t="s">
        <v>197</v>
      </c>
      <c r="D161">
        <v>50</v>
      </c>
    </row>
    <row r="162" spans="1:4" x14ac:dyDescent="0.35">
      <c r="A162" t="s">
        <v>276</v>
      </c>
      <c r="B162">
        <v>24</v>
      </c>
      <c r="C162" t="s">
        <v>200</v>
      </c>
      <c r="D162">
        <v>701</v>
      </c>
    </row>
    <row r="163" spans="1:4" x14ac:dyDescent="0.35">
      <c r="A163" t="s">
        <v>285</v>
      </c>
      <c r="B163">
        <v>1128</v>
      </c>
      <c r="C163" t="s">
        <v>215</v>
      </c>
      <c r="D163">
        <v>172</v>
      </c>
    </row>
    <row r="164" spans="1:4" x14ac:dyDescent="0.35">
      <c r="A164" t="s">
        <v>288</v>
      </c>
      <c r="B164">
        <v>88</v>
      </c>
      <c r="C164" t="s">
        <v>230</v>
      </c>
      <c r="D164">
        <v>170</v>
      </c>
    </row>
    <row r="165" spans="1:4" x14ac:dyDescent="0.35">
      <c r="A165" t="s">
        <v>291</v>
      </c>
      <c r="B165">
        <v>57</v>
      </c>
      <c r="C165" t="s">
        <v>233</v>
      </c>
      <c r="D165">
        <v>42</v>
      </c>
    </row>
    <row r="166" spans="1:4" x14ac:dyDescent="0.35">
      <c r="A166" t="s">
        <v>300</v>
      </c>
      <c r="B166">
        <v>857</v>
      </c>
      <c r="C166" t="s">
        <v>236</v>
      </c>
      <c r="D166">
        <v>25</v>
      </c>
    </row>
    <row r="167" spans="1:4" x14ac:dyDescent="0.35">
      <c r="A167" t="s">
        <v>342</v>
      </c>
      <c r="B167">
        <v>1</v>
      </c>
      <c r="C167" t="s">
        <v>242</v>
      </c>
      <c r="D167">
        <v>31</v>
      </c>
    </row>
    <row r="168" spans="1:4" x14ac:dyDescent="0.35">
      <c r="A168" t="s">
        <v>348</v>
      </c>
      <c r="B168">
        <v>26</v>
      </c>
      <c r="C168" t="s">
        <v>251</v>
      </c>
      <c r="D168">
        <v>118</v>
      </c>
    </row>
    <row r="169" spans="1:4" x14ac:dyDescent="0.35">
      <c r="A169" t="s">
        <v>354</v>
      </c>
      <c r="B169">
        <v>54</v>
      </c>
      <c r="C169" t="s">
        <v>254</v>
      </c>
      <c r="D169">
        <v>54</v>
      </c>
    </row>
    <row r="170" spans="1:4" x14ac:dyDescent="0.35">
      <c r="A170" t="s">
        <v>369</v>
      </c>
      <c r="B170">
        <v>573</v>
      </c>
      <c r="C170" t="s">
        <v>257</v>
      </c>
      <c r="D170">
        <v>18</v>
      </c>
    </row>
    <row r="171" spans="1:4" x14ac:dyDescent="0.35">
      <c r="A171" t="s">
        <v>384</v>
      </c>
      <c r="B171">
        <v>800</v>
      </c>
      <c r="C171" t="s">
        <v>260</v>
      </c>
      <c r="D171">
        <v>49</v>
      </c>
    </row>
    <row r="172" spans="1:4" x14ac:dyDescent="0.35">
      <c r="A172" t="s">
        <v>390</v>
      </c>
      <c r="B172">
        <v>158</v>
      </c>
      <c r="C172" t="s">
        <v>272</v>
      </c>
      <c r="D172">
        <v>18</v>
      </c>
    </row>
    <row r="173" spans="1:4" x14ac:dyDescent="0.35">
      <c r="A173" t="s">
        <v>408</v>
      </c>
      <c r="B173">
        <v>347</v>
      </c>
      <c r="C173" t="s">
        <v>278</v>
      </c>
      <c r="D173">
        <v>144</v>
      </c>
    </row>
    <row r="174" spans="1:4" x14ac:dyDescent="0.35">
      <c r="A174" t="s">
        <v>411</v>
      </c>
      <c r="B174">
        <v>99</v>
      </c>
      <c r="C174" t="s">
        <v>281</v>
      </c>
      <c r="D174">
        <v>330</v>
      </c>
    </row>
    <row r="175" spans="1:4" x14ac:dyDescent="0.35">
      <c r="A175" t="s">
        <v>417</v>
      </c>
      <c r="B175">
        <v>710</v>
      </c>
      <c r="C175" t="s">
        <v>287</v>
      </c>
      <c r="D175">
        <v>517</v>
      </c>
    </row>
    <row r="176" spans="1:4" x14ac:dyDescent="0.35">
      <c r="A176" t="s">
        <v>426</v>
      </c>
      <c r="B176">
        <v>84</v>
      </c>
      <c r="C176" t="s">
        <v>290</v>
      </c>
      <c r="D176">
        <v>220</v>
      </c>
    </row>
    <row r="177" spans="1:4" x14ac:dyDescent="0.35">
      <c r="A177" t="s">
        <v>429</v>
      </c>
      <c r="B177">
        <v>248</v>
      </c>
      <c r="C177" t="s">
        <v>293</v>
      </c>
      <c r="D177">
        <v>14</v>
      </c>
    </row>
    <row r="178" spans="1:4" x14ac:dyDescent="0.35">
      <c r="A178" t="s">
        <v>435</v>
      </c>
      <c r="B178">
        <v>55</v>
      </c>
      <c r="C178" t="s">
        <v>296</v>
      </c>
      <c r="D178">
        <v>8</v>
      </c>
    </row>
    <row r="179" spans="1:4" x14ac:dyDescent="0.35">
      <c r="A179" t="s">
        <v>438</v>
      </c>
      <c r="B179">
        <v>30</v>
      </c>
      <c r="C179" t="s">
        <v>299</v>
      </c>
      <c r="D179">
        <v>11</v>
      </c>
    </row>
    <row r="180" spans="1:4" x14ac:dyDescent="0.35">
      <c r="A180" t="s">
        <v>447</v>
      </c>
      <c r="B180">
        <v>1159</v>
      </c>
      <c r="C180" t="s">
        <v>302</v>
      </c>
      <c r="D180">
        <v>53</v>
      </c>
    </row>
    <row r="181" spans="1:4" x14ac:dyDescent="0.35">
      <c r="A181" t="s">
        <v>450</v>
      </c>
      <c r="B181">
        <v>1345</v>
      </c>
      <c r="C181" t="s">
        <v>305</v>
      </c>
      <c r="D181">
        <v>183</v>
      </c>
    </row>
    <row r="182" spans="1:4" x14ac:dyDescent="0.35">
      <c r="A182" s="17" t="s">
        <v>19</v>
      </c>
      <c r="B182" s="17"/>
      <c r="C182" t="s">
        <v>314</v>
      </c>
      <c r="D182">
        <v>26</v>
      </c>
    </row>
    <row r="183" spans="1:4" x14ac:dyDescent="0.35">
      <c r="A183" t="s">
        <v>93</v>
      </c>
      <c r="B183">
        <v>2540</v>
      </c>
      <c r="C183" t="s">
        <v>320</v>
      </c>
      <c r="D183">
        <v>48</v>
      </c>
    </row>
    <row r="184" spans="1:4" x14ac:dyDescent="0.35">
      <c r="A184" t="s">
        <v>123</v>
      </c>
      <c r="B184">
        <v>19</v>
      </c>
      <c r="C184" t="s">
        <v>329</v>
      </c>
      <c r="D184">
        <v>17414</v>
      </c>
    </row>
    <row r="185" spans="1:4" x14ac:dyDescent="0.35">
      <c r="A185" t="s">
        <v>128</v>
      </c>
      <c r="B185">
        <v>170</v>
      </c>
      <c r="C185" t="s">
        <v>335</v>
      </c>
      <c r="D185">
        <v>6</v>
      </c>
    </row>
    <row r="186" spans="1:4" x14ac:dyDescent="0.35">
      <c r="A186" t="s">
        <v>133</v>
      </c>
      <c r="B186">
        <v>42</v>
      </c>
      <c r="C186" t="s">
        <v>338</v>
      </c>
      <c r="D186">
        <v>182</v>
      </c>
    </row>
    <row r="187" spans="1:4" x14ac:dyDescent="0.35">
      <c r="A187" t="s">
        <v>138</v>
      </c>
      <c r="B187">
        <v>3</v>
      </c>
      <c r="C187" t="s">
        <v>341</v>
      </c>
      <c r="D187">
        <v>1</v>
      </c>
    </row>
    <row r="188" spans="1:4" x14ac:dyDescent="0.35">
      <c r="A188" t="s">
        <v>143</v>
      </c>
      <c r="B188">
        <v>36</v>
      </c>
      <c r="C188" t="s">
        <v>347</v>
      </c>
      <c r="D188">
        <v>282</v>
      </c>
    </row>
    <row r="189" spans="1:4" x14ac:dyDescent="0.35">
      <c r="A189" t="s">
        <v>148</v>
      </c>
      <c r="B189">
        <v>606</v>
      </c>
      <c r="C189" t="s">
        <v>350</v>
      </c>
      <c r="D189">
        <v>2421</v>
      </c>
    </row>
    <row r="190" spans="1:4" x14ac:dyDescent="0.35">
      <c r="A190" s="24">
        <v>182</v>
      </c>
      <c r="B190" s="24">
        <f>SUM(B4:B189)</f>
        <v>147588</v>
      </c>
      <c r="C190" t="s">
        <v>356</v>
      </c>
      <c r="D190">
        <v>249</v>
      </c>
    </row>
    <row r="191" spans="1:4" x14ac:dyDescent="0.35">
      <c r="C191" t="s">
        <v>359</v>
      </c>
      <c r="D191">
        <v>275</v>
      </c>
    </row>
    <row r="192" spans="1:4" x14ac:dyDescent="0.35">
      <c r="C192" t="s">
        <v>362</v>
      </c>
      <c r="D192">
        <v>188</v>
      </c>
    </row>
    <row r="193" spans="3:4" x14ac:dyDescent="0.35">
      <c r="C193" t="s">
        <v>365</v>
      </c>
      <c r="D193">
        <v>201</v>
      </c>
    </row>
    <row r="194" spans="3:4" x14ac:dyDescent="0.35">
      <c r="C194" t="s">
        <v>368</v>
      </c>
      <c r="D194">
        <v>3565</v>
      </c>
    </row>
    <row r="195" spans="3:4" x14ac:dyDescent="0.35">
      <c r="C195" t="s">
        <v>371</v>
      </c>
      <c r="D195">
        <v>1140</v>
      </c>
    </row>
    <row r="196" spans="3:4" x14ac:dyDescent="0.35">
      <c r="C196" t="s">
        <v>377</v>
      </c>
      <c r="D196">
        <v>478</v>
      </c>
    </row>
    <row r="197" spans="3:4" x14ac:dyDescent="0.35">
      <c r="C197" t="s">
        <v>380</v>
      </c>
      <c r="D197">
        <v>897</v>
      </c>
    </row>
    <row r="198" spans="3:4" x14ac:dyDescent="0.35">
      <c r="C198" t="s">
        <v>383</v>
      </c>
      <c r="D198">
        <v>354</v>
      </c>
    </row>
    <row r="199" spans="3:4" x14ac:dyDescent="0.35">
      <c r="C199" t="s">
        <v>386</v>
      </c>
      <c r="D199">
        <v>170</v>
      </c>
    </row>
    <row r="200" spans="3:4" x14ac:dyDescent="0.35">
      <c r="C200" t="s">
        <v>389</v>
      </c>
      <c r="D200">
        <v>84</v>
      </c>
    </row>
    <row r="201" spans="3:4" x14ac:dyDescent="0.35">
      <c r="C201" t="s">
        <v>392</v>
      </c>
      <c r="D201">
        <v>555</v>
      </c>
    </row>
    <row r="202" spans="3:4" x14ac:dyDescent="0.35">
      <c r="C202" t="s">
        <v>398</v>
      </c>
      <c r="D202">
        <v>194</v>
      </c>
    </row>
    <row r="203" spans="3:4" x14ac:dyDescent="0.35">
      <c r="C203" t="s">
        <v>404</v>
      </c>
      <c r="D203">
        <v>611</v>
      </c>
    </row>
    <row r="204" spans="3:4" x14ac:dyDescent="0.35">
      <c r="C204" t="s">
        <v>407</v>
      </c>
      <c r="D204">
        <v>552</v>
      </c>
    </row>
    <row r="205" spans="3:4" x14ac:dyDescent="0.35">
      <c r="C205" t="s">
        <v>410</v>
      </c>
      <c r="D205">
        <v>278</v>
      </c>
    </row>
    <row r="206" spans="3:4" x14ac:dyDescent="0.35">
      <c r="C206" t="s">
        <v>416</v>
      </c>
      <c r="D206">
        <v>10800</v>
      </c>
    </row>
    <row r="207" spans="3:4" x14ac:dyDescent="0.35">
      <c r="C207" t="s">
        <v>419</v>
      </c>
      <c r="D207">
        <v>70</v>
      </c>
    </row>
    <row r="208" spans="3:4" x14ac:dyDescent="0.35">
      <c r="C208" t="s">
        <v>440</v>
      </c>
      <c r="D208">
        <v>520</v>
      </c>
    </row>
    <row r="209" spans="3:4" x14ac:dyDescent="0.35">
      <c r="C209" t="s">
        <v>431</v>
      </c>
      <c r="D209">
        <v>14</v>
      </c>
    </row>
    <row r="210" spans="3:4" x14ac:dyDescent="0.35">
      <c r="C210" t="s">
        <v>437</v>
      </c>
      <c r="D210">
        <v>19</v>
      </c>
    </row>
    <row r="211" spans="3:4" x14ac:dyDescent="0.35">
      <c r="C211" t="s">
        <v>449</v>
      </c>
      <c r="D211">
        <v>71</v>
      </c>
    </row>
    <row r="212" spans="3:4" x14ac:dyDescent="0.35">
      <c r="C212" t="s">
        <v>454</v>
      </c>
      <c r="D212">
        <v>808</v>
      </c>
    </row>
    <row r="213" spans="3:4" x14ac:dyDescent="0.35">
      <c r="C213" t="s">
        <v>458</v>
      </c>
      <c r="D213">
        <v>36</v>
      </c>
    </row>
    <row r="214" spans="3:4" x14ac:dyDescent="0.35">
      <c r="C214" t="s">
        <v>460</v>
      </c>
      <c r="D214">
        <v>29</v>
      </c>
    </row>
    <row r="215" spans="3:4" x14ac:dyDescent="0.35">
      <c r="C215" t="s">
        <v>462</v>
      </c>
      <c r="D215">
        <v>1331</v>
      </c>
    </row>
    <row r="216" spans="3:4" x14ac:dyDescent="0.35">
      <c r="C216" s="17" t="s">
        <v>16</v>
      </c>
      <c r="D216" s="17"/>
    </row>
    <row r="217" spans="3:4" x14ac:dyDescent="0.35">
      <c r="C217" t="s">
        <v>38</v>
      </c>
      <c r="D217">
        <v>15441</v>
      </c>
    </row>
    <row r="218" spans="3:4" x14ac:dyDescent="0.35">
      <c r="C218" t="s">
        <v>43</v>
      </c>
      <c r="D218">
        <v>8967</v>
      </c>
    </row>
    <row r="219" spans="3:4" x14ac:dyDescent="0.35">
      <c r="C219" t="s">
        <v>52</v>
      </c>
      <c r="D219">
        <v>16934</v>
      </c>
    </row>
    <row r="220" spans="3:4" x14ac:dyDescent="0.35">
      <c r="C220" t="s">
        <v>57</v>
      </c>
      <c r="D220">
        <v>2176</v>
      </c>
    </row>
    <row r="221" spans="3:4" x14ac:dyDescent="0.35">
      <c r="C221" t="s">
        <v>62</v>
      </c>
      <c r="D221">
        <v>677</v>
      </c>
    </row>
    <row r="222" spans="3:4" x14ac:dyDescent="0.35">
      <c r="C222" t="s">
        <v>67</v>
      </c>
      <c r="D222">
        <v>1175</v>
      </c>
    </row>
    <row r="223" spans="3:4" x14ac:dyDescent="0.35">
      <c r="C223" t="s">
        <v>72</v>
      </c>
      <c r="D223">
        <v>810</v>
      </c>
    </row>
    <row r="224" spans="3:4" x14ac:dyDescent="0.35">
      <c r="C224" t="s">
        <v>77</v>
      </c>
      <c r="D224">
        <v>1116</v>
      </c>
    </row>
    <row r="225" spans="3:4" x14ac:dyDescent="0.35">
      <c r="C225" t="s">
        <v>82</v>
      </c>
      <c r="D225">
        <v>1353</v>
      </c>
    </row>
    <row r="226" spans="3:4" x14ac:dyDescent="0.35">
      <c r="C226" t="s">
        <v>87</v>
      </c>
      <c r="D226">
        <v>2003</v>
      </c>
    </row>
    <row r="227" spans="3:4" x14ac:dyDescent="0.35">
      <c r="C227" t="s">
        <v>92</v>
      </c>
      <c r="D227">
        <v>2691</v>
      </c>
    </row>
    <row r="228" spans="3:4" x14ac:dyDescent="0.35">
      <c r="C228" t="s">
        <v>97</v>
      </c>
      <c r="D228">
        <v>1584</v>
      </c>
    </row>
    <row r="229" spans="3:4" x14ac:dyDescent="0.35">
      <c r="C229" t="s">
        <v>102</v>
      </c>
      <c r="D229">
        <v>424</v>
      </c>
    </row>
    <row r="230" spans="3:4" x14ac:dyDescent="0.35">
      <c r="C230" t="s">
        <v>107</v>
      </c>
      <c r="D230">
        <v>2852</v>
      </c>
    </row>
    <row r="231" spans="3:4" x14ac:dyDescent="0.35">
      <c r="C231" t="s">
        <v>112</v>
      </c>
      <c r="D231">
        <v>1370</v>
      </c>
    </row>
    <row r="232" spans="3:4" x14ac:dyDescent="0.35">
      <c r="C232" t="s">
        <v>117</v>
      </c>
      <c r="D232">
        <v>494</v>
      </c>
    </row>
    <row r="233" spans="3:4" x14ac:dyDescent="0.35">
      <c r="C233" t="s">
        <v>122</v>
      </c>
      <c r="D233">
        <v>568</v>
      </c>
    </row>
    <row r="234" spans="3:4" x14ac:dyDescent="0.35">
      <c r="C234" t="s">
        <v>127</v>
      </c>
      <c r="D234">
        <v>596</v>
      </c>
    </row>
    <row r="235" spans="3:4" x14ac:dyDescent="0.35">
      <c r="C235" t="s">
        <v>132</v>
      </c>
      <c r="D235">
        <v>1216</v>
      </c>
    </row>
    <row r="236" spans="3:4" x14ac:dyDescent="0.35">
      <c r="C236" t="s">
        <v>137</v>
      </c>
      <c r="D236">
        <v>465</v>
      </c>
    </row>
    <row r="237" spans="3:4" x14ac:dyDescent="0.35">
      <c r="C237" t="s">
        <v>142</v>
      </c>
      <c r="D237">
        <v>658</v>
      </c>
    </row>
    <row r="238" spans="3:4" x14ac:dyDescent="0.35">
      <c r="C238" t="s">
        <v>147</v>
      </c>
      <c r="D238">
        <v>926</v>
      </c>
    </row>
    <row r="239" spans="3:4" x14ac:dyDescent="0.35">
      <c r="C239" t="s">
        <v>152</v>
      </c>
      <c r="D239">
        <v>200</v>
      </c>
    </row>
    <row r="240" spans="3:4" x14ac:dyDescent="0.35">
      <c r="C240" t="s">
        <v>183</v>
      </c>
      <c r="D240">
        <v>2</v>
      </c>
    </row>
    <row r="241" spans="3:4" x14ac:dyDescent="0.35">
      <c r="C241" t="s">
        <v>195</v>
      </c>
      <c r="D241">
        <v>151</v>
      </c>
    </row>
    <row r="242" spans="3:4" x14ac:dyDescent="0.35">
      <c r="C242" t="s">
        <v>207</v>
      </c>
      <c r="D242">
        <v>19</v>
      </c>
    </row>
    <row r="243" spans="3:4" x14ac:dyDescent="0.35">
      <c r="C243" t="s">
        <v>210</v>
      </c>
      <c r="D243">
        <v>17</v>
      </c>
    </row>
    <row r="244" spans="3:4" x14ac:dyDescent="0.35">
      <c r="C244" t="s">
        <v>213</v>
      </c>
      <c r="D244">
        <v>25</v>
      </c>
    </row>
    <row r="245" spans="3:4" x14ac:dyDescent="0.35">
      <c r="C245" t="s">
        <v>225</v>
      </c>
      <c r="D245">
        <v>223</v>
      </c>
    </row>
    <row r="246" spans="3:4" x14ac:dyDescent="0.35">
      <c r="C246" t="s">
        <v>231</v>
      </c>
      <c r="D246">
        <v>122</v>
      </c>
    </row>
    <row r="247" spans="3:4" x14ac:dyDescent="0.35">
      <c r="C247" t="s">
        <v>249</v>
      </c>
      <c r="D247">
        <v>115</v>
      </c>
    </row>
    <row r="248" spans="3:4" x14ac:dyDescent="0.35">
      <c r="C248" t="s">
        <v>252</v>
      </c>
      <c r="D248">
        <v>45</v>
      </c>
    </row>
    <row r="249" spans="3:4" x14ac:dyDescent="0.35">
      <c r="C249" t="s">
        <v>255</v>
      </c>
      <c r="D249">
        <v>8</v>
      </c>
    </row>
    <row r="250" spans="3:4" x14ac:dyDescent="0.35">
      <c r="C250" t="s">
        <v>264</v>
      </c>
      <c r="D250">
        <v>203</v>
      </c>
    </row>
    <row r="251" spans="3:4" x14ac:dyDescent="0.35">
      <c r="C251" t="s">
        <v>273</v>
      </c>
      <c r="D251">
        <v>64</v>
      </c>
    </row>
    <row r="252" spans="3:4" x14ac:dyDescent="0.35">
      <c r="C252" t="s">
        <v>279</v>
      </c>
      <c r="D252">
        <v>53</v>
      </c>
    </row>
    <row r="253" spans="3:4" x14ac:dyDescent="0.35">
      <c r="C253" t="s">
        <v>282</v>
      </c>
      <c r="D253">
        <v>63</v>
      </c>
    </row>
    <row r="254" spans="3:4" x14ac:dyDescent="0.35">
      <c r="C254" t="s">
        <v>294</v>
      </c>
      <c r="D254">
        <v>517</v>
      </c>
    </row>
    <row r="255" spans="3:4" x14ac:dyDescent="0.35">
      <c r="C255" t="s">
        <v>297</v>
      </c>
      <c r="D255">
        <v>172</v>
      </c>
    </row>
    <row r="256" spans="3:4" x14ac:dyDescent="0.35">
      <c r="C256" t="s">
        <v>303</v>
      </c>
      <c r="D256">
        <v>132</v>
      </c>
    </row>
    <row r="257" spans="3:4" x14ac:dyDescent="0.35">
      <c r="C257" t="s">
        <v>306</v>
      </c>
      <c r="D257">
        <v>1030</v>
      </c>
    </row>
    <row r="258" spans="3:4" x14ac:dyDescent="0.35">
      <c r="C258" t="s">
        <v>309</v>
      </c>
      <c r="D258">
        <v>164</v>
      </c>
    </row>
    <row r="259" spans="3:4" x14ac:dyDescent="0.35">
      <c r="C259" t="s">
        <v>312</v>
      </c>
      <c r="D259">
        <v>451</v>
      </c>
    </row>
    <row r="260" spans="3:4" x14ac:dyDescent="0.35">
      <c r="C260" t="s">
        <v>315</v>
      </c>
      <c r="D260">
        <v>631</v>
      </c>
    </row>
    <row r="261" spans="3:4" x14ac:dyDescent="0.35">
      <c r="C261" t="s">
        <v>318</v>
      </c>
      <c r="D261">
        <v>1772</v>
      </c>
    </row>
    <row r="262" spans="3:4" x14ac:dyDescent="0.35">
      <c r="C262" t="s">
        <v>321</v>
      </c>
      <c r="D262">
        <v>957</v>
      </c>
    </row>
    <row r="263" spans="3:4" x14ac:dyDescent="0.35">
      <c r="C263" t="s">
        <v>324</v>
      </c>
      <c r="D263">
        <v>14</v>
      </c>
    </row>
    <row r="264" spans="3:4" x14ac:dyDescent="0.35">
      <c r="C264" t="s">
        <v>327</v>
      </c>
      <c r="D264">
        <v>15</v>
      </c>
    </row>
    <row r="265" spans="3:4" x14ac:dyDescent="0.35">
      <c r="C265" t="s">
        <v>330</v>
      </c>
      <c r="D265">
        <v>18</v>
      </c>
    </row>
    <row r="266" spans="3:4" x14ac:dyDescent="0.35">
      <c r="C266" t="s">
        <v>333</v>
      </c>
      <c r="D266">
        <v>1660</v>
      </c>
    </row>
    <row r="267" spans="3:4" x14ac:dyDescent="0.35">
      <c r="C267" t="s">
        <v>336</v>
      </c>
      <c r="D267">
        <v>720</v>
      </c>
    </row>
    <row r="268" spans="3:4" x14ac:dyDescent="0.35">
      <c r="C268" t="s">
        <v>339</v>
      </c>
      <c r="D268">
        <v>1507</v>
      </c>
    </row>
    <row r="269" spans="3:4" x14ac:dyDescent="0.35">
      <c r="C269" t="s">
        <v>345</v>
      </c>
      <c r="D269">
        <v>94</v>
      </c>
    </row>
    <row r="270" spans="3:4" x14ac:dyDescent="0.35">
      <c r="C270" t="s">
        <v>351</v>
      </c>
      <c r="D270">
        <v>361</v>
      </c>
    </row>
    <row r="271" spans="3:4" x14ac:dyDescent="0.35">
      <c r="C271" t="s">
        <v>357</v>
      </c>
      <c r="D271">
        <v>370</v>
      </c>
    </row>
    <row r="272" spans="3:4" x14ac:dyDescent="0.35">
      <c r="C272" t="s">
        <v>360</v>
      </c>
      <c r="D272">
        <v>33</v>
      </c>
    </row>
    <row r="273" spans="3:4" x14ac:dyDescent="0.35">
      <c r="C273" t="s">
        <v>363</v>
      </c>
      <c r="D273">
        <v>22</v>
      </c>
    </row>
    <row r="274" spans="3:4" x14ac:dyDescent="0.35">
      <c r="C274" t="s">
        <v>366</v>
      </c>
      <c r="D274">
        <v>35</v>
      </c>
    </row>
    <row r="275" spans="3:4" x14ac:dyDescent="0.35">
      <c r="C275" t="s">
        <v>372</v>
      </c>
      <c r="D275">
        <v>437</v>
      </c>
    </row>
    <row r="276" spans="3:4" x14ac:dyDescent="0.35">
      <c r="C276" t="s">
        <v>375</v>
      </c>
      <c r="D276">
        <v>299</v>
      </c>
    </row>
    <row r="277" spans="3:4" x14ac:dyDescent="0.35">
      <c r="C277" t="s">
        <v>378</v>
      </c>
      <c r="D277">
        <v>11</v>
      </c>
    </row>
    <row r="278" spans="3:4" x14ac:dyDescent="0.35">
      <c r="C278" t="s">
        <v>381</v>
      </c>
      <c r="D278">
        <v>681</v>
      </c>
    </row>
    <row r="279" spans="3:4" x14ac:dyDescent="0.35">
      <c r="C279" t="s">
        <v>387</v>
      </c>
      <c r="D279">
        <v>2677</v>
      </c>
    </row>
    <row r="280" spans="3:4" x14ac:dyDescent="0.35">
      <c r="C280" s="5" t="s">
        <v>393</v>
      </c>
      <c r="D280" s="5">
        <v>616</v>
      </c>
    </row>
    <row r="281" spans="3:4" x14ac:dyDescent="0.35">
      <c r="C281" t="s">
        <v>396</v>
      </c>
      <c r="D281">
        <v>38</v>
      </c>
    </row>
    <row r="282" spans="3:4" x14ac:dyDescent="0.35">
      <c r="C282" t="s">
        <v>399</v>
      </c>
      <c r="D282">
        <v>172</v>
      </c>
    </row>
    <row r="283" spans="3:4" x14ac:dyDescent="0.35">
      <c r="C283" t="s">
        <v>402</v>
      </c>
      <c r="D283">
        <v>247</v>
      </c>
    </row>
    <row r="284" spans="3:4" x14ac:dyDescent="0.35">
      <c r="C284" t="s">
        <v>405</v>
      </c>
      <c r="D284">
        <v>22</v>
      </c>
    </row>
    <row r="285" spans="3:4" x14ac:dyDescent="0.35">
      <c r="C285" t="s">
        <v>414</v>
      </c>
      <c r="D285">
        <v>39</v>
      </c>
    </row>
    <row r="286" spans="3:4" x14ac:dyDescent="0.35">
      <c r="C286" t="s">
        <v>420</v>
      </c>
      <c r="D286">
        <v>190</v>
      </c>
    </row>
    <row r="287" spans="3:4" x14ac:dyDescent="0.35">
      <c r="C287" t="s">
        <v>423</v>
      </c>
      <c r="D287">
        <v>46</v>
      </c>
    </row>
    <row r="288" spans="3:4" x14ac:dyDescent="0.35">
      <c r="C288" t="s">
        <v>432</v>
      </c>
      <c r="D288">
        <v>3</v>
      </c>
    </row>
    <row r="289" spans="3:4" x14ac:dyDescent="0.35">
      <c r="C289" t="s">
        <v>441</v>
      </c>
      <c r="D289">
        <v>47</v>
      </c>
    </row>
    <row r="290" spans="3:4" x14ac:dyDescent="0.35">
      <c r="C290" t="s">
        <v>444</v>
      </c>
      <c r="D290">
        <v>938</v>
      </c>
    </row>
    <row r="291" spans="3:4" x14ac:dyDescent="0.35">
      <c r="C291" s="17" t="s">
        <v>19</v>
      </c>
      <c r="D291" s="17"/>
    </row>
    <row r="292" spans="3:4" x14ac:dyDescent="0.35">
      <c r="C292" t="s">
        <v>39</v>
      </c>
      <c r="D292">
        <v>45</v>
      </c>
    </row>
    <row r="293" spans="3:4" x14ac:dyDescent="0.35">
      <c r="C293" s="5" t="s">
        <v>44</v>
      </c>
      <c r="D293">
        <v>100</v>
      </c>
    </row>
    <row r="294" spans="3:4" x14ac:dyDescent="0.35">
      <c r="C294" t="s">
        <v>83</v>
      </c>
      <c r="D294">
        <v>324</v>
      </c>
    </row>
    <row r="295" spans="3:4" x14ac:dyDescent="0.35">
      <c r="C295" t="s">
        <v>88</v>
      </c>
      <c r="D295">
        <v>3214</v>
      </c>
    </row>
    <row r="296" spans="3:4" x14ac:dyDescent="0.35">
      <c r="C296" t="s">
        <v>98</v>
      </c>
      <c r="D296">
        <v>1</v>
      </c>
    </row>
    <row r="297" spans="3:4" x14ac:dyDescent="0.35">
      <c r="C297" t="s">
        <v>103</v>
      </c>
      <c r="D297">
        <v>28</v>
      </c>
    </row>
    <row r="298" spans="3:4" x14ac:dyDescent="0.35">
      <c r="C298" t="s">
        <v>108</v>
      </c>
      <c r="D298">
        <v>40</v>
      </c>
    </row>
    <row r="299" spans="3:4" x14ac:dyDescent="0.35">
      <c r="C299" t="s">
        <v>113</v>
      </c>
      <c r="D299">
        <v>307</v>
      </c>
    </row>
    <row r="300" spans="3:4" x14ac:dyDescent="0.35">
      <c r="C300" t="s">
        <v>118</v>
      </c>
      <c r="D300">
        <v>11</v>
      </c>
    </row>
    <row r="301" spans="3:4" x14ac:dyDescent="0.35">
      <c r="C301" s="24">
        <v>293</v>
      </c>
      <c r="D301" s="27">
        <f>SUM(D4:D300)</f>
        <v>314561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4"/>
  <sheetViews>
    <sheetView zoomScaleNormal="100" workbookViewId="0">
      <selection activeCell="F19" sqref="F19"/>
    </sheetView>
  </sheetViews>
  <sheetFormatPr defaultRowHeight="14.5" x14ac:dyDescent="0.35"/>
  <cols>
    <col min="1" max="1" width="16.08984375" customWidth="1"/>
    <col min="2" max="2" width="11" customWidth="1"/>
    <col min="3" max="3" width="12.453125" customWidth="1"/>
    <col min="4" max="4" width="16.453125" customWidth="1"/>
    <col min="5" max="5" width="20.90625" customWidth="1"/>
    <col min="6" max="6" width="14.453125" customWidth="1"/>
    <col min="7" max="7" width="16.90625" customWidth="1"/>
  </cols>
  <sheetData>
    <row r="1" spans="1:12" x14ac:dyDescent="0.35">
      <c r="A1" s="36" t="s">
        <v>520</v>
      </c>
      <c r="B1" s="36"/>
      <c r="C1" s="37"/>
      <c r="D1" s="37"/>
      <c r="E1" s="37"/>
      <c r="F1" s="37"/>
      <c r="G1" s="37"/>
      <c r="H1" s="37"/>
    </row>
    <row r="2" spans="1:12" x14ac:dyDescent="0.35">
      <c r="A2" s="38" t="s">
        <v>9</v>
      </c>
      <c r="B2" s="38" t="s">
        <v>2</v>
      </c>
      <c r="C2" s="38" t="s">
        <v>12</v>
      </c>
      <c r="D2" s="38" t="s">
        <v>2</v>
      </c>
      <c r="E2" s="38" t="s">
        <v>15</v>
      </c>
      <c r="F2" s="38" t="s">
        <v>2</v>
      </c>
      <c r="G2" s="38" t="s">
        <v>18</v>
      </c>
      <c r="H2" s="38" t="s">
        <v>2</v>
      </c>
      <c r="K2" s="38" t="s">
        <v>17</v>
      </c>
      <c r="L2" s="38">
        <f>SUM(B56,D44,F83,H314)</f>
        <v>462404</v>
      </c>
    </row>
    <row r="3" spans="1:12" x14ac:dyDescent="0.35">
      <c r="A3" t="s">
        <v>59</v>
      </c>
      <c r="B3">
        <f>VLOOKUP(A3,'[1]lijst (2)'!A:B,2,FALSE)</f>
        <v>6013</v>
      </c>
      <c r="C3" t="s">
        <v>521</v>
      </c>
      <c r="D3">
        <v>8967</v>
      </c>
      <c r="E3" t="s">
        <v>522</v>
      </c>
      <c r="F3">
        <v>1945</v>
      </c>
      <c r="G3" s="5" t="s">
        <v>286</v>
      </c>
      <c r="H3">
        <f>VLOOKUP(G3,'[1]lijst (2)'!A:B,2,FALSE)</f>
        <v>3459</v>
      </c>
    </row>
    <row r="4" spans="1:12" x14ac:dyDescent="0.35">
      <c r="A4" t="s">
        <v>523</v>
      </c>
      <c r="B4">
        <v>2398</v>
      </c>
      <c r="C4" t="s">
        <v>524</v>
      </c>
      <c r="D4">
        <v>1266</v>
      </c>
      <c r="E4" t="s">
        <v>525</v>
      </c>
      <c r="F4">
        <v>654</v>
      </c>
      <c r="G4" s="8">
        <v>0</v>
      </c>
      <c r="H4">
        <f>VLOOKUP(G4,'[1]lijst (2)'!A:B,2,FALSE)</f>
        <v>10</v>
      </c>
    </row>
    <row r="5" spans="1:12" x14ac:dyDescent="0.35">
      <c r="A5" t="s">
        <v>526</v>
      </c>
      <c r="B5">
        <v>13136</v>
      </c>
      <c r="C5" t="s">
        <v>527</v>
      </c>
      <c r="D5">
        <v>520</v>
      </c>
      <c r="E5" t="s">
        <v>528</v>
      </c>
      <c r="F5">
        <v>897</v>
      </c>
      <c r="G5" t="s">
        <v>173</v>
      </c>
      <c r="H5">
        <f>VLOOKUP(G5,'[1]lijst (2)'!A:B,2,FALSE)</f>
        <v>16</v>
      </c>
    </row>
    <row r="6" spans="1:12" x14ac:dyDescent="0.35">
      <c r="A6" t="s">
        <v>529</v>
      </c>
      <c r="B6">
        <v>7652</v>
      </c>
      <c r="C6" t="s">
        <v>530</v>
      </c>
      <c r="D6">
        <v>193</v>
      </c>
      <c r="E6" t="s">
        <v>531</v>
      </c>
      <c r="F6">
        <v>52</v>
      </c>
      <c r="G6" t="s">
        <v>466</v>
      </c>
      <c r="H6">
        <f>VLOOKUP(G6,'[1]lijst (2)'!A:B,2,FALSE)</f>
        <v>64</v>
      </c>
    </row>
    <row r="7" spans="1:12" x14ac:dyDescent="0.35">
      <c r="A7" t="s">
        <v>532</v>
      </c>
      <c r="B7">
        <v>857</v>
      </c>
      <c r="C7" t="s">
        <v>69</v>
      </c>
      <c r="D7">
        <v>111</v>
      </c>
      <c r="E7" t="s">
        <v>533</v>
      </c>
      <c r="F7">
        <v>97</v>
      </c>
      <c r="G7" t="s">
        <v>121</v>
      </c>
      <c r="H7">
        <f>VLOOKUP(G7,'[1]lijst (2)'!A:B,2,FALSE)</f>
        <v>94</v>
      </c>
    </row>
    <row r="8" spans="1:12" x14ac:dyDescent="0.35">
      <c r="A8" t="s">
        <v>534</v>
      </c>
      <c r="B8">
        <v>1150</v>
      </c>
      <c r="C8" t="s">
        <v>74</v>
      </c>
      <c r="D8">
        <v>173</v>
      </c>
      <c r="E8" t="s">
        <v>535</v>
      </c>
      <c r="F8">
        <v>2169</v>
      </c>
      <c r="G8" t="s">
        <v>444</v>
      </c>
      <c r="H8">
        <f>VLOOKUP(G8,'[1]lijst (2)'!A:B,2,FALSE)</f>
        <v>938</v>
      </c>
    </row>
    <row r="9" spans="1:12" x14ac:dyDescent="0.35">
      <c r="A9" t="s">
        <v>536</v>
      </c>
      <c r="B9">
        <v>244</v>
      </c>
      <c r="C9" t="s">
        <v>79</v>
      </c>
      <c r="D9">
        <v>34</v>
      </c>
      <c r="E9" t="s">
        <v>537</v>
      </c>
      <c r="F9">
        <v>575</v>
      </c>
      <c r="G9" t="s">
        <v>425</v>
      </c>
      <c r="H9">
        <f>VLOOKUP(G9,'[1]lijst (2)'!A:B,2,FALSE)</f>
        <v>563</v>
      </c>
    </row>
    <row r="10" spans="1:12" x14ac:dyDescent="0.35">
      <c r="A10" t="s">
        <v>538</v>
      </c>
      <c r="B10">
        <v>62</v>
      </c>
      <c r="C10" t="s">
        <v>84</v>
      </c>
      <c r="D10">
        <v>105</v>
      </c>
      <c r="E10" t="s">
        <v>539</v>
      </c>
      <c r="F10">
        <v>503</v>
      </c>
      <c r="G10" t="s">
        <v>428</v>
      </c>
      <c r="H10">
        <f>VLOOKUP(G10,'[1]lijst (2)'!A:B,2,FALSE)</f>
        <v>140</v>
      </c>
    </row>
    <row r="11" spans="1:12" x14ac:dyDescent="0.35">
      <c r="A11" t="s">
        <v>540</v>
      </c>
      <c r="B11">
        <v>1929</v>
      </c>
      <c r="C11" t="s">
        <v>541</v>
      </c>
      <c r="D11">
        <v>41</v>
      </c>
      <c r="E11" t="s">
        <v>542</v>
      </c>
      <c r="F11">
        <v>196</v>
      </c>
      <c r="G11" t="s">
        <v>443</v>
      </c>
      <c r="H11">
        <f>VLOOKUP(G11,'[1]lijst (2)'!A:B,2,FALSE)</f>
        <v>2315</v>
      </c>
    </row>
    <row r="12" spans="1:12" x14ac:dyDescent="0.35">
      <c r="A12" t="s">
        <v>94</v>
      </c>
      <c r="B12">
        <f>VLOOKUP(A12,'[1]lijst (2)'!A:B,2,FALSE)</f>
        <v>148</v>
      </c>
      <c r="C12" t="s">
        <v>543</v>
      </c>
      <c r="D12">
        <v>1945</v>
      </c>
      <c r="E12" t="s">
        <v>544</v>
      </c>
      <c r="F12">
        <v>103</v>
      </c>
      <c r="G12" t="s">
        <v>446</v>
      </c>
      <c r="H12">
        <f>VLOOKUP(G12,'[1]lijst (2)'!A:B,2,FALSE)</f>
        <v>462</v>
      </c>
    </row>
    <row r="13" spans="1:12" x14ac:dyDescent="0.35">
      <c r="A13" t="s">
        <v>545</v>
      </c>
      <c r="B13">
        <v>38</v>
      </c>
      <c r="C13" t="s">
        <v>546</v>
      </c>
      <c r="D13">
        <v>7597</v>
      </c>
      <c r="E13" t="s">
        <v>547</v>
      </c>
      <c r="F13">
        <v>2807</v>
      </c>
      <c r="G13" t="s">
        <v>73</v>
      </c>
      <c r="H13">
        <f>VLOOKUP(G13,'[1]lijst (2)'!A:B,2,FALSE)</f>
        <v>132</v>
      </c>
    </row>
    <row r="14" spans="1:12" x14ac:dyDescent="0.35">
      <c r="A14" t="s">
        <v>548</v>
      </c>
      <c r="B14">
        <v>3031</v>
      </c>
      <c r="C14" t="s">
        <v>177</v>
      </c>
      <c r="D14">
        <v>24</v>
      </c>
      <c r="E14" t="s">
        <v>549</v>
      </c>
      <c r="F14">
        <v>2319</v>
      </c>
      <c r="G14" t="s">
        <v>454</v>
      </c>
      <c r="H14">
        <f>VLOOKUP(G14,'[1]lijst (2)'!A:B,2,FALSE)</f>
        <v>808</v>
      </c>
    </row>
    <row r="15" spans="1:12" x14ac:dyDescent="0.35">
      <c r="A15" t="s">
        <v>550</v>
      </c>
      <c r="B15">
        <v>2954</v>
      </c>
      <c r="C15" t="s">
        <v>200</v>
      </c>
      <c r="D15">
        <v>701</v>
      </c>
      <c r="E15" t="s">
        <v>551</v>
      </c>
      <c r="F15">
        <v>442</v>
      </c>
      <c r="G15" t="s">
        <v>452</v>
      </c>
      <c r="H15">
        <f>VLOOKUP(G15,'[1]lijst (2)'!A:B,2,FALSE)</f>
        <v>1729</v>
      </c>
    </row>
    <row r="16" spans="1:12" x14ac:dyDescent="0.35">
      <c r="A16" s="39" t="s">
        <v>552</v>
      </c>
      <c r="B16">
        <v>6</v>
      </c>
      <c r="C16" s="39" t="s">
        <v>309</v>
      </c>
      <c r="D16">
        <v>164</v>
      </c>
      <c r="E16" t="s">
        <v>553</v>
      </c>
      <c r="F16">
        <v>293</v>
      </c>
      <c r="G16" t="s">
        <v>86</v>
      </c>
      <c r="H16">
        <f>VLOOKUP(G16,'[1]lijst (2)'!A:B,2,FALSE)</f>
        <v>4112</v>
      </c>
    </row>
    <row r="17" spans="1:8" x14ac:dyDescent="0.35">
      <c r="A17" s="39" t="s">
        <v>318</v>
      </c>
      <c r="B17">
        <f>VLOOKUP(A17,'[1]lijst (2)'!A:B,2,FALSE)</f>
        <v>1772</v>
      </c>
      <c r="C17" t="s">
        <v>554</v>
      </c>
      <c r="D17">
        <v>539</v>
      </c>
      <c r="E17" t="s">
        <v>555</v>
      </c>
      <c r="F17">
        <v>5147</v>
      </c>
      <c r="G17" t="s">
        <v>99</v>
      </c>
      <c r="H17">
        <f>VLOOKUP(G17,'[1]lijst (2)'!A:B,2,FALSE)</f>
        <v>49</v>
      </c>
    </row>
    <row r="18" spans="1:8" x14ac:dyDescent="0.35">
      <c r="A18" t="s">
        <v>88</v>
      </c>
      <c r="B18">
        <f>VLOOKUP(A18,'[1]lijst (2)'!A:B,2,FALSE)</f>
        <v>3214</v>
      </c>
      <c r="C18" t="s">
        <v>462</v>
      </c>
      <c r="D18">
        <v>1331</v>
      </c>
      <c r="E18" t="s">
        <v>379</v>
      </c>
      <c r="F18">
        <f>VLOOKUP(E18,'[1]lijst (2)'!A:B,2,FALSE)</f>
        <v>1206</v>
      </c>
      <c r="G18" t="s">
        <v>109</v>
      </c>
      <c r="H18">
        <f>VLOOKUP(G18,'[1]lijst (2)'!A:B,2,FALSE)</f>
        <v>12</v>
      </c>
    </row>
    <row r="19" spans="1:8" x14ac:dyDescent="0.35">
      <c r="A19" t="s">
        <v>556</v>
      </c>
      <c r="B19">
        <v>903</v>
      </c>
      <c r="C19" t="s">
        <v>464</v>
      </c>
      <c r="D19">
        <v>99</v>
      </c>
      <c r="E19" t="s">
        <v>382</v>
      </c>
      <c r="F19">
        <f>VLOOKUP(E19,'[1]lijst (2)'!A:B,2,FALSE)</f>
        <v>453</v>
      </c>
      <c r="G19" t="s">
        <v>91</v>
      </c>
      <c r="H19">
        <f>VLOOKUP(G19,'[1]lijst (2)'!A:B,2,FALSE)</f>
        <v>5164</v>
      </c>
    </row>
    <row r="20" spans="1:8" x14ac:dyDescent="0.35">
      <c r="A20" t="s">
        <v>557</v>
      </c>
      <c r="B20">
        <v>1804</v>
      </c>
      <c r="C20" t="s">
        <v>558</v>
      </c>
      <c r="D20">
        <v>1629</v>
      </c>
      <c r="E20" t="s">
        <v>385</v>
      </c>
      <c r="F20">
        <f>VLOOKUP(E20,'[1]lijst (2)'!A:B,2,FALSE)</f>
        <v>1162</v>
      </c>
      <c r="G20" t="s">
        <v>104</v>
      </c>
      <c r="H20">
        <f>VLOOKUP(G20,'[1]lijst (2)'!A:B,2,FALSE)</f>
        <v>55</v>
      </c>
    </row>
    <row r="21" spans="1:8" x14ac:dyDescent="0.35">
      <c r="A21" t="s">
        <v>295</v>
      </c>
      <c r="B21">
        <f>VLOOKUP(A21,'[1]lijst (2)'!A:B,2,FALSE)</f>
        <v>1416</v>
      </c>
      <c r="C21" t="s">
        <v>559</v>
      </c>
      <c r="D21">
        <v>4318</v>
      </c>
      <c r="E21" t="s">
        <v>394</v>
      </c>
      <c r="F21">
        <f>VLOOKUP(E21,'[1]lijst (2)'!A:B,2,FALSE)</f>
        <v>889</v>
      </c>
      <c r="G21" t="s">
        <v>114</v>
      </c>
      <c r="H21">
        <f>VLOOKUP(G21,'[1]lijst (2)'!A:B,2,FALSE)</f>
        <v>8</v>
      </c>
    </row>
    <row r="22" spans="1:8" x14ac:dyDescent="0.35">
      <c r="A22" s="5" t="s">
        <v>325</v>
      </c>
      <c r="B22">
        <f>VLOOKUP(A22,'[1]lijst (2)'!A:B,2,FALSE)</f>
        <v>389</v>
      </c>
      <c r="C22" t="s">
        <v>388</v>
      </c>
      <c r="D22">
        <v>248</v>
      </c>
      <c r="E22" t="s">
        <v>373</v>
      </c>
      <c r="F22">
        <f>VLOOKUP(E22,'[1]lijst (2)'!A:B,2,FALSE)</f>
        <v>1542</v>
      </c>
      <c r="G22" t="s">
        <v>96</v>
      </c>
      <c r="H22">
        <f>VLOOKUP(G22,'[1]lijst (2)'!A:B,2,FALSE)</f>
        <v>3964</v>
      </c>
    </row>
    <row r="23" spans="1:8" x14ac:dyDescent="0.35">
      <c r="A23" s="5" t="s">
        <v>328</v>
      </c>
      <c r="B23">
        <f>VLOOKUP(A23,'[1]lijst (2)'!A:B,2,FALSE)</f>
        <v>1164</v>
      </c>
      <c r="C23" t="s">
        <v>391</v>
      </c>
      <c r="D23">
        <v>767</v>
      </c>
      <c r="E23" t="s">
        <v>376</v>
      </c>
      <c r="F23">
        <f>VLOOKUP(E23,'[1]lijst (2)'!A:B,2,FALSE)</f>
        <v>1056</v>
      </c>
      <c r="G23" t="s">
        <v>101</v>
      </c>
      <c r="H23">
        <f>VLOOKUP(G23,'[1]lijst (2)'!A:B,2,FALSE)</f>
        <v>2867</v>
      </c>
    </row>
    <row r="24" spans="1:8" x14ac:dyDescent="0.35">
      <c r="A24" s="5" t="s">
        <v>331</v>
      </c>
      <c r="B24">
        <f>VLOOKUP(A24,'[1]lijst (2)'!A:B,2,FALSE)</f>
        <v>616</v>
      </c>
      <c r="C24" t="s">
        <v>397</v>
      </c>
      <c r="D24">
        <v>1578</v>
      </c>
      <c r="E24" t="s">
        <v>406</v>
      </c>
      <c r="F24">
        <f>VLOOKUP(E24,'[1]lijst (2)'!A:B,2,FALSE)</f>
        <v>3293</v>
      </c>
      <c r="G24" t="s">
        <v>106</v>
      </c>
      <c r="H24">
        <f>VLOOKUP(G24,'[1]lijst (2)'!A:B,2,FALSE)</f>
        <v>72</v>
      </c>
    </row>
    <row r="25" spans="1:8" x14ac:dyDescent="0.35">
      <c r="A25" s="5" t="s">
        <v>334</v>
      </c>
      <c r="B25">
        <f>VLOOKUP(A25,'[1]lijst (2)'!A:B,2,FALSE)</f>
        <v>532</v>
      </c>
      <c r="C25" t="s">
        <v>400</v>
      </c>
      <c r="D25">
        <v>1140</v>
      </c>
      <c r="E25" t="s">
        <v>409</v>
      </c>
      <c r="F25">
        <f>VLOOKUP(E25,'[1]lijst (2)'!A:B,2,FALSE)</f>
        <v>6398</v>
      </c>
      <c r="G25" t="s">
        <v>119</v>
      </c>
      <c r="H25">
        <f>VLOOKUP(G25,'[1]lijst (2)'!A:B,2,FALSE)</f>
        <v>79</v>
      </c>
    </row>
    <row r="26" spans="1:8" x14ac:dyDescent="0.35">
      <c r="A26" s="5" t="s">
        <v>337</v>
      </c>
      <c r="B26">
        <f>VLOOKUP(A26,'[1]lijst (2)'!A:B,2,FALSE)</f>
        <v>364</v>
      </c>
      <c r="C26" t="s">
        <v>403</v>
      </c>
      <c r="D26">
        <v>336</v>
      </c>
      <c r="E26" t="s">
        <v>459</v>
      </c>
      <c r="F26">
        <f>VLOOKUP(E26,'[1]lijst (2)'!A:B,2,FALSE)</f>
        <v>826</v>
      </c>
      <c r="G26" t="s">
        <v>124</v>
      </c>
      <c r="H26">
        <f>VLOOKUP(G26,'[1]lijst (2)'!A:B,2,FALSE)</f>
        <v>8</v>
      </c>
    </row>
    <row r="27" spans="1:8" x14ac:dyDescent="0.35">
      <c r="A27" s="5" t="s">
        <v>340</v>
      </c>
      <c r="B27">
        <f>VLOOKUP(A27,'[1]lijst (2)'!A:B,2,FALSE)</f>
        <v>316</v>
      </c>
      <c r="C27" s="5" t="s">
        <v>448</v>
      </c>
      <c r="D27">
        <v>1645</v>
      </c>
      <c r="E27" t="s">
        <v>474</v>
      </c>
      <c r="F27">
        <f>VLOOKUP(E27,'[1]lijst (2)'!A:B,2,FALSE)</f>
        <v>319</v>
      </c>
      <c r="G27" t="s">
        <v>111</v>
      </c>
      <c r="H27">
        <f>VLOOKUP(G27,'[1]lijst (2)'!A:B,2,FALSE)</f>
        <v>16</v>
      </c>
    </row>
    <row r="28" spans="1:8" x14ac:dyDescent="0.35">
      <c r="A28" s="5" t="s">
        <v>343</v>
      </c>
      <c r="B28">
        <f>VLOOKUP(A28,'[1]lijst (2)'!A:B,2,FALSE)</f>
        <v>1369</v>
      </c>
      <c r="C28" s="5" t="s">
        <v>451</v>
      </c>
      <c r="D28">
        <v>548</v>
      </c>
      <c r="E28" t="s">
        <v>475</v>
      </c>
      <c r="F28">
        <f>VLOOKUP(E28,'[1]lijst (2)'!A:B,2,FALSE)</f>
        <v>23</v>
      </c>
      <c r="G28" t="s">
        <v>160</v>
      </c>
      <c r="H28">
        <v>1141</v>
      </c>
    </row>
    <row r="29" spans="1:8" x14ac:dyDescent="0.35">
      <c r="A29" s="5" t="s">
        <v>346</v>
      </c>
      <c r="B29">
        <f>VLOOKUP(A29,'[1]lijst (2)'!A:B,2,FALSE)</f>
        <v>1799</v>
      </c>
      <c r="C29" s="5" t="s">
        <v>453</v>
      </c>
      <c r="D29">
        <v>79</v>
      </c>
      <c r="E29" t="s">
        <v>476</v>
      </c>
      <c r="F29">
        <f>VLOOKUP(E29,'[1]lijst (2)'!A:B,2,FALSE)</f>
        <v>146</v>
      </c>
      <c r="G29" t="s">
        <v>164</v>
      </c>
      <c r="H29">
        <f>VLOOKUP(G29,'[1]lijst (2)'!A:B,2,FALSE)</f>
        <v>1722</v>
      </c>
    </row>
    <row r="30" spans="1:8" x14ac:dyDescent="0.35">
      <c r="A30" s="5" t="s">
        <v>349</v>
      </c>
      <c r="B30">
        <f>VLOOKUP(A30,'[1]lijst (2)'!A:B,2,FALSE)</f>
        <v>808</v>
      </c>
      <c r="C30" s="5" t="s">
        <v>455</v>
      </c>
      <c r="D30">
        <v>1191</v>
      </c>
      <c r="E30" t="s">
        <v>477</v>
      </c>
      <c r="F30">
        <f>VLOOKUP(E30,'[1]lijst (2)'!A:B,2,FALSE)</f>
        <v>462</v>
      </c>
      <c r="G30" t="s">
        <v>168</v>
      </c>
      <c r="H30">
        <f>VLOOKUP(G30,'[1]lijst (2)'!A:B,2,FALSE)</f>
        <v>4397</v>
      </c>
    </row>
    <row r="31" spans="1:8" x14ac:dyDescent="0.35">
      <c r="A31" s="5" t="s">
        <v>352</v>
      </c>
      <c r="B31">
        <f>VLOOKUP(A31,'[1]lijst (2)'!A:B,2,FALSE)</f>
        <v>1485</v>
      </c>
      <c r="C31" s="5" t="s">
        <v>289</v>
      </c>
      <c r="D31">
        <v>916</v>
      </c>
      <c r="E31" t="s">
        <v>478</v>
      </c>
      <c r="F31">
        <f>VLOOKUP(E31,'[1]lijst (2)'!A:B,2,FALSE)</f>
        <v>1245</v>
      </c>
      <c r="G31" t="s">
        <v>172</v>
      </c>
      <c r="H31">
        <f>VLOOKUP(G31,'[1]lijst (2)'!A:B,2,FALSE)</f>
        <v>623</v>
      </c>
    </row>
    <row r="32" spans="1:8" x14ac:dyDescent="0.35">
      <c r="A32" t="s">
        <v>298</v>
      </c>
      <c r="B32">
        <f>VLOOKUP(A32,'[1]lijst (2)'!A:B,2,FALSE)</f>
        <v>1409</v>
      </c>
      <c r="C32" s="5" t="s">
        <v>457</v>
      </c>
      <c r="D32">
        <v>691</v>
      </c>
      <c r="E32" t="s">
        <v>479</v>
      </c>
      <c r="F32">
        <f>VLOOKUP(E32,'[1]lijst (2)'!A:B,2,FALSE)</f>
        <v>584</v>
      </c>
      <c r="G32" t="s">
        <v>176</v>
      </c>
      <c r="H32">
        <f>VLOOKUP(G32,'[1]lijst (2)'!A:B,2,FALSE)</f>
        <v>468</v>
      </c>
    </row>
    <row r="33" spans="1:8" x14ac:dyDescent="0.35">
      <c r="A33" s="5" t="s">
        <v>355</v>
      </c>
      <c r="B33">
        <f>VLOOKUP(A33,'[1]lijst (2)'!A:B,2,FALSE)</f>
        <v>808</v>
      </c>
      <c r="C33" s="5" t="s">
        <v>292</v>
      </c>
      <c r="D33">
        <v>2033</v>
      </c>
      <c r="E33" t="s">
        <v>461</v>
      </c>
      <c r="F33">
        <f>VLOOKUP(E33,'[1]lijst (2)'!A:B,2,FALSE)</f>
        <v>784</v>
      </c>
      <c r="G33" t="s">
        <v>447</v>
      </c>
      <c r="H33">
        <f>VLOOKUP(G33,'[1]lijst (2)'!A:B,2,FALSE)</f>
        <v>1159</v>
      </c>
    </row>
    <row r="34" spans="1:8" x14ac:dyDescent="0.35">
      <c r="A34" t="s">
        <v>358</v>
      </c>
      <c r="B34">
        <f>VLOOKUP(A34,'[1]lijst (2)'!A:B,2,FALSE)</f>
        <v>1106</v>
      </c>
      <c r="C34" s="39" t="s">
        <v>560</v>
      </c>
      <c r="D34">
        <v>15554</v>
      </c>
      <c r="E34" t="s">
        <v>463</v>
      </c>
      <c r="F34">
        <f>VLOOKUP(E34,'[1]lijst (2)'!A:B,2,FALSE)</f>
        <v>1489</v>
      </c>
      <c r="G34" t="s">
        <v>450</v>
      </c>
      <c r="H34">
        <f>VLOOKUP(G34,'[1]lijst (2)'!A:B,2,FALSE)</f>
        <v>1345</v>
      </c>
    </row>
    <row r="35" spans="1:8" x14ac:dyDescent="0.35">
      <c r="A35" t="s">
        <v>361</v>
      </c>
      <c r="B35">
        <f>VLOOKUP(A35,'[1]lijst (2)'!A:B,2,FALSE)</f>
        <v>736</v>
      </c>
      <c r="C35" t="s">
        <v>561</v>
      </c>
      <c r="D35">
        <v>49</v>
      </c>
      <c r="E35" t="s">
        <v>465</v>
      </c>
      <c r="F35">
        <f>VLOOKUP(E35,'[1]lijst (2)'!A:B,2,FALSE)</f>
        <v>905</v>
      </c>
      <c r="G35" t="s">
        <v>44</v>
      </c>
      <c r="H35">
        <f>VLOOKUP(G35,'[1]lijst (2)'!A:B,2,FALSE)</f>
        <v>100</v>
      </c>
    </row>
    <row r="36" spans="1:8" x14ac:dyDescent="0.35">
      <c r="A36" t="s">
        <v>364</v>
      </c>
      <c r="B36">
        <f>VLOOKUP(A36,'[1]lijst (2)'!A:B,2,FALSE)</f>
        <v>645</v>
      </c>
      <c r="C36" s="39" t="s">
        <v>562</v>
      </c>
      <c r="D36">
        <v>2677</v>
      </c>
      <c r="E36" t="s">
        <v>563</v>
      </c>
      <c r="F36">
        <v>3238</v>
      </c>
      <c r="G36" t="s">
        <v>39</v>
      </c>
      <c r="H36">
        <f>VLOOKUP(G36,'[1]lijst (2)'!A:B,2,FALSE)</f>
        <v>45</v>
      </c>
    </row>
    <row r="37" spans="1:8" x14ac:dyDescent="0.35">
      <c r="A37" t="s">
        <v>367</v>
      </c>
      <c r="B37">
        <f>VLOOKUP(A37,'[1]lijst (2)'!A:B,2,FALSE)</f>
        <v>1119</v>
      </c>
      <c r="C37" s="39" t="s">
        <v>564</v>
      </c>
      <c r="D37">
        <v>15441</v>
      </c>
      <c r="E37" t="s">
        <v>469</v>
      </c>
      <c r="F37">
        <f>VLOOKUP(E37,'[1]lijst (2)'!A:B,2,FALSE)</f>
        <v>1502</v>
      </c>
      <c r="G37" t="s">
        <v>565</v>
      </c>
      <c r="H37">
        <v>18</v>
      </c>
    </row>
    <row r="38" spans="1:8" x14ac:dyDescent="0.35">
      <c r="A38" t="s">
        <v>370</v>
      </c>
      <c r="B38">
        <f>VLOOKUP(A38,'[1]lijst (2)'!A:B,2,FALSE)</f>
        <v>637</v>
      </c>
      <c r="C38" s="39" t="s">
        <v>566</v>
      </c>
      <c r="D38">
        <v>298</v>
      </c>
      <c r="E38" t="s">
        <v>471</v>
      </c>
      <c r="F38">
        <f>VLOOKUP(E38,'[1]lijst (2)'!A:B,2,FALSE)</f>
        <v>2519</v>
      </c>
      <c r="G38" t="s">
        <v>205</v>
      </c>
      <c r="H38">
        <f>VLOOKUP(G38,'[1]lijst (2)'!A:B,2,FALSE)</f>
        <v>5</v>
      </c>
    </row>
    <row r="39" spans="1:8" x14ac:dyDescent="0.35">
      <c r="A39" t="s">
        <v>301</v>
      </c>
      <c r="B39">
        <f>VLOOKUP(A39,'[1]lijst (2)'!A:B,2,FALSE)</f>
        <v>199</v>
      </c>
      <c r="C39" s="39" t="s">
        <v>567</v>
      </c>
      <c r="D39">
        <v>1507</v>
      </c>
      <c r="E39" t="s">
        <v>472</v>
      </c>
      <c r="F39">
        <f>VLOOKUP(E39,'[1]lijst (2)'!A:B,2,FALSE)</f>
        <v>2383</v>
      </c>
      <c r="G39" t="s">
        <v>135</v>
      </c>
      <c r="H39">
        <f>VLOOKUP(G39,'[1]lijst (2)'!A:B,2,FALSE)</f>
        <v>8</v>
      </c>
    </row>
    <row r="40" spans="1:8" x14ac:dyDescent="0.35">
      <c r="A40" t="s">
        <v>304</v>
      </c>
      <c r="B40">
        <f>VLOOKUP(A40,'[1]lijst (2)'!A:B,2,FALSE)</f>
        <v>312</v>
      </c>
      <c r="C40" s="39" t="s">
        <v>568</v>
      </c>
      <c r="D40">
        <v>573</v>
      </c>
      <c r="E40" t="s">
        <v>473</v>
      </c>
      <c r="F40">
        <f>VLOOKUP(E40,'[1]lijst (2)'!A:B,2,FALSE)</f>
        <v>2421</v>
      </c>
      <c r="G40" t="s">
        <v>140</v>
      </c>
      <c r="H40">
        <f>VLOOKUP(G40,'[1]lijst (2)'!A:B,2,FALSE)</f>
        <v>33</v>
      </c>
    </row>
    <row r="41" spans="1:8" x14ac:dyDescent="0.35">
      <c r="A41" t="s">
        <v>307</v>
      </c>
      <c r="B41">
        <f>VLOOKUP(A41,'[1]lijst (2)'!A:B,2,FALSE)</f>
        <v>1309</v>
      </c>
      <c r="C41" s="39" t="s">
        <v>569</v>
      </c>
      <c r="D41">
        <v>10800</v>
      </c>
      <c r="E41" t="s">
        <v>570</v>
      </c>
      <c r="F41">
        <v>562</v>
      </c>
      <c r="G41" t="s">
        <v>141</v>
      </c>
      <c r="H41">
        <f>VLOOKUP(G41,'[1]lijst (2)'!A:B,2,FALSE)</f>
        <v>16</v>
      </c>
    </row>
    <row r="42" spans="1:8" x14ac:dyDescent="0.35">
      <c r="A42" t="s">
        <v>310</v>
      </c>
      <c r="B42">
        <f>VLOOKUP(A42,'[1]lijst (2)'!A:B,2,FALSE)</f>
        <v>827</v>
      </c>
      <c r="C42" s="39" t="s">
        <v>571</v>
      </c>
      <c r="D42">
        <v>158</v>
      </c>
      <c r="E42" t="s">
        <v>481</v>
      </c>
      <c r="F42">
        <f>VLOOKUP(E42,'[1]lijst (2)'!A:B,2,FALSE)</f>
        <v>658</v>
      </c>
      <c r="G42" t="s">
        <v>179</v>
      </c>
      <c r="H42">
        <f>VLOOKUP(G42,'[1]lijst (2)'!A:B,2,FALSE)</f>
        <v>134</v>
      </c>
    </row>
    <row r="43" spans="1:8" x14ac:dyDescent="0.35">
      <c r="A43" t="s">
        <v>313</v>
      </c>
      <c r="B43">
        <f>VLOOKUP(A43,'[1]lijst (2)'!A:B,2,FALSE)</f>
        <v>683</v>
      </c>
      <c r="C43" s="39" t="s">
        <v>411</v>
      </c>
      <c r="D43">
        <v>99</v>
      </c>
      <c r="E43" t="s">
        <v>482</v>
      </c>
      <c r="F43">
        <f>VLOOKUP(E43,'[1]lijst (2)'!A:B,2,FALSE)</f>
        <v>488</v>
      </c>
      <c r="G43" t="s">
        <v>188</v>
      </c>
      <c r="H43">
        <f>VLOOKUP(G43,'[1]lijst (2)'!A:B,2,FALSE)</f>
        <v>3</v>
      </c>
    </row>
    <row r="44" spans="1:8" x14ac:dyDescent="0.35">
      <c r="A44" t="s">
        <v>319</v>
      </c>
      <c r="B44">
        <f>VLOOKUP(A44,'[1]lijst (2)'!A:B,2,FALSE)</f>
        <v>2085</v>
      </c>
      <c r="C44" s="40">
        <f>COUNTA(C3:C43)</f>
        <v>41</v>
      </c>
      <c r="D44" s="40">
        <f>SUM(D3:D43)</f>
        <v>88085</v>
      </c>
      <c r="E44" t="s">
        <v>483</v>
      </c>
      <c r="F44">
        <f>VLOOKUP(E44,'[1]lijst (2)'!A:B,2,FALSE)</f>
        <v>36</v>
      </c>
      <c r="G44" t="s">
        <v>191</v>
      </c>
      <c r="H44">
        <f>VLOOKUP(G44,'[1]lijst (2)'!A:B,2,FALSE)</f>
        <v>23</v>
      </c>
    </row>
    <row r="45" spans="1:8" x14ac:dyDescent="0.35">
      <c r="A45" t="s">
        <v>322</v>
      </c>
      <c r="B45">
        <f>VLOOKUP(A45,'[1]lijst (2)'!A:B,2,FALSE)</f>
        <v>2043</v>
      </c>
      <c r="E45" t="s">
        <v>572</v>
      </c>
      <c r="F45">
        <v>2987</v>
      </c>
      <c r="G45" t="s">
        <v>194</v>
      </c>
      <c r="H45">
        <f>VLOOKUP(G45,'[1]lijst (2)'!A:B,2,FALSE)</f>
        <v>41</v>
      </c>
    </row>
    <row r="46" spans="1:8" x14ac:dyDescent="0.35">
      <c r="A46" t="s">
        <v>232</v>
      </c>
      <c r="B46">
        <f>VLOOKUP(A46,'[1]lijst (2)'!A:B,2,FALSE)</f>
        <v>276</v>
      </c>
      <c r="E46" t="s">
        <v>485</v>
      </c>
      <c r="F46">
        <f>VLOOKUP(E46,'[1]lijst (2)'!A:B,2,FALSE)</f>
        <v>1051</v>
      </c>
      <c r="G46" t="s">
        <v>197</v>
      </c>
      <c r="H46">
        <f>VLOOKUP(G46,'[1]lijst (2)'!A:B,2,FALSE)</f>
        <v>50</v>
      </c>
    </row>
    <row r="47" spans="1:8" x14ac:dyDescent="0.35">
      <c r="A47" t="s">
        <v>235</v>
      </c>
      <c r="B47">
        <f>VLOOKUP(A47,'[1]lijst (2)'!A:B,2,FALSE)</f>
        <v>509</v>
      </c>
      <c r="E47" t="s">
        <v>486</v>
      </c>
      <c r="F47">
        <f>VLOOKUP(E47,'[1]lijst (2)'!A:B,2,FALSE)</f>
        <v>2213</v>
      </c>
      <c r="G47" t="s">
        <v>215</v>
      </c>
      <c r="H47">
        <f>VLOOKUP(G47,'[1]lijst (2)'!A:B,2,FALSE)</f>
        <v>172</v>
      </c>
    </row>
    <row r="48" spans="1:8" x14ac:dyDescent="0.35">
      <c r="A48" t="s">
        <v>238</v>
      </c>
      <c r="B48">
        <f>VLOOKUP(A48,'[1]lijst (2)'!A:B,2,FALSE)</f>
        <v>355</v>
      </c>
      <c r="E48" t="s">
        <v>573</v>
      </c>
      <c r="F48">
        <v>248</v>
      </c>
      <c r="G48" t="s">
        <v>146</v>
      </c>
      <c r="H48">
        <f>VLOOKUP(G48,'[1]lijst (2)'!A:B,2,FALSE)</f>
        <v>24</v>
      </c>
    </row>
    <row r="49" spans="1:8" x14ac:dyDescent="0.35">
      <c r="A49" t="s">
        <v>247</v>
      </c>
      <c r="B49">
        <f>VLOOKUP(A49,'[1]lijst (2)'!A:B,2,FALSE)</f>
        <v>1141</v>
      </c>
      <c r="E49" t="s">
        <v>488</v>
      </c>
      <c r="F49">
        <f>VLOOKUP(E49,'[1]lijst (2)'!A:B,2,FALSE)</f>
        <v>88</v>
      </c>
      <c r="G49" t="s">
        <v>151</v>
      </c>
      <c r="H49">
        <f>VLOOKUP(G49,'[1]lijst (2)'!A:B,2,FALSE)</f>
        <v>21</v>
      </c>
    </row>
    <row r="50" spans="1:8" x14ac:dyDescent="0.35">
      <c r="A50" t="s">
        <v>250</v>
      </c>
      <c r="B50">
        <f>VLOOKUP(A50,'[1]lijst (2)'!A:B,2,FALSE)</f>
        <v>789</v>
      </c>
      <c r="E50" t="s">
        <v>47</v>
      </c>
      <c r="F50">
        <f>VLOOKUP(E50,'[1]lijst (2)'!A:B,2,FALSE)</f>
        <v>11</v>
      </c>
      <c r="G50" t="s">
        <v>155</v>
      </c>
      <c r="H50">
        <f>VLOOKUP(G50,'[1]lijst (2)'!A:B,2,FALSE)</f>
        <v>34</v>
      </c>
    </row>
    <row r="51" spans="1:8" x14ac:dyDescent="0.35">
      <c r="A51" t="s">
        <v>253</v>
      </c>
      <c r="B51">
        <f>VLOOKUP(A51,'[1]lijst (2)'!A:B,2,FALSE)</f>
        <v>157</v>
      </c>
      <c r="E51" t="s">
        <v>42</v>
      </c>
      <c r="F51">
        <f>VLOOKUP(E51,'[1]lijst (2)'!A:B,2,FALSE)</f>
        <v>9</v>
      </c>
      <c r="G51" t="s">
        <v>163</v>
      </c>
      <c r="H51">
        <f>VLOOKUP(G51,'[1]lijst (2)'!A:B,2,FALSE)</f>
        <v>21</v>
      </c>
    </row>
    <row r="52" spans="1:8" x14ac:dyDescent="0.35">
      <c r="A52" t="s">
        <v>316</v>
      </c>
      <c r="B52">
        <f>VLOOKUP(A52,'[1]lijst (2)'!A:B,2,FALSE)</f>
        <v>34</v>
      </c>
      <c r="E52" t="s">
        <v>37</v>
      </c>
      <c r="F52">
        <f>VLOOKUP(E52,'[1]lijst (2)'!A:B,2,FALSE)</f>
        <v>5</v>
      </c>
      <c r="G52" t="s">
        <v>167</v>
      </c>
      <c r="H52">
        <f>VLOOKUP(G52,'[1]lijst (2)'!A:B,2,FALSE)</f>
        <v>4</v>
      </c>
    </row>
    <row r="53" spans="1:8" x14ac:dyDescent="0.35">
      <c r="A53" t="s">
        <v>229</v>
      </c>
      <c r="B53">
        <f>VLOOKUP(A53,'[1]lijst (2)'!A:B,2,FALSE)</f>
        <v>1</v>
      </c>
      <c r="E53" t="s">
        <v>489</v>
      </c>
      <c r="F53">
        <f>VLOOKUP(E53,'[1]lijst (2)'!A:B,2,FALSE)</f>
        <v>1870</v>
      </c>
      <c r="G53" t="s">
        <v>171</v>
      </c>
      <c r="H53">
        <f>VLOOKUP(G53,'[1]lijst (2)'!A:B,2,FALSE)</f>
        <v>35</v>
      </c>
    </row>
    <row r="54" spans="1:8" x14ac:dyDescent="0.35">
      <c r="A54" s="5" t="s">
        <v>241</v>
      </c>
      <c r="B54">
        <f>VLOOKUP(A54,'[1]lijst (2)'!A:B,2,FALSE)</f>
        <v>67</v>
      </c>
      <c r="E54" t="s">
        <v>498</v>
      </c>
      <c r="F54">
        <f>VLOOKUP(E54,'[1]lijst (2)'!A:B,2,FALSE)</f>
        <v>1124</v>
      </c>
      <c r="G54" t="s">
        <v>175</v>
      </c>
      <c r="H54">
        <v>666</v>
      </c>
    </row>
    <row r="55" spans="1:8" x14ac:dyDescent="0.35">
      <c r="A55" s="5" t="s">
        <v>244</v>
      </c>
      <c r="B55">
        <f>VLOOKUP(A55,'[1]lijst (2)'!A:B,2,FALSE)</f>
        <v>2</v>
      </c>
      <c r="E55" t="s">
        <v>490</v>
      </c>
      <c r="F55">
        <f>VLOOKUP(E55,'[1]lijst (2)'!A:B,2,FALSE)</f>
        <v>1079</v>
      </c>
      <c r="G55" t="s">
        <v>185</v>
      </c>
      <c r="H55">
        <f>VLOOKUP(G55,'[1]lijst (2)'!A:B,2,FALSE)</f>
        <v>14</v>
      </c>
    </row>
    <row r="56" spans="1:8" x14ac:dyDescent="0.35">
      <c r="A56" s="40">
        <f>COUNTA(A3:A55)</f>
        <v>53</v>
      </c>
      <c r="B56" s="40">
        <f>SUM(B3:B55)</f>
        <v>74818</v>
      </c>
      <c r="E56" t="s">
        <v>491</v>
      </c>
      <c r="F56">
        <f>VLOOKUP(E56,'[1]lijst (2)'!A:B,2,FALSE)</f>
        <v>1391</v>
      </c>
      <c r="G56" t="s">
        <v>203</v>
      </c>
      <c r="H56">
        <f>VLOOKUP(G56,'[1]lijst (2)'!A:B,2,FALSE)</f>
        <v>139</v>
      </c>
    </row>
    <row r="57" spans="1:8" x14ac:dyDescent="0.35">
      <c r="A57" s="44"/>
      <c r="E57" t="s">
        <v>492</v>
      </c>
      <c r="F57">
        <f>VLOOKUP(E57,'[1]lijst (2)'!A:B,2,FALSE)</f>
        <v>1640</v>
      </c>
      <c r="G57" t="s">
        <v>206</v>
      </c>
      <c r="H57">
        <f>VLOOKUP(G57,'[1]lijst (2)'!A:B,2,FALSE)</f>
        <v>15</v>
      </c>
    </row>
    <row r="58" spans="1:8" x14ac:dyDescent="0.35">
      <c r="A58" s="16"/>
      <c r="E58" t="s">
        <v>493</v>
      </c>
      <c r="F58">
        <f>VLOOKUP(E58,'[1]lijst (2)'!A:B,2,FALSE)</f>
        <v>1070</v>
      </c>
      <c r="G58" t="s">
        <v>209</v>
      </c>
      <c r="H58">
        <f>VLOOKUP(G58,'[1]lijst (2)'!A:B,2,FALSE)</f>
        <v>52</v>
      </c>
    </row>
    <row r="59" spans="1:8" x14ac:dyDescent="0.35">
      <c r="E59" t="s">
        <v>494</v>
      </c>
      <c r="F59">
        <f>VLOOKUP(E59,'[1]lijst (2)'!A:B,2,FALSE)</f>
        <v>636</v>
      </c>
      <c r="G59" t="s">
        <v>212</v>
      </c>
      <c r="H59">
        <f>VLOOKUP(G59,'[1]lijst (2)'!A:B,2,FALSE)</f>
        <v>93</v>
      </c>
    </row>
    <row r="60" spans="1:8" x14ac:dyDescent="0.35">
      <c r="A60" s="39"/>
      <c r="E60" t="s">
        <v>495</v>
      </c>
      <c r="F60">
        <f>VLOOKUP(E60,'[1]lijst (2)'!A:B,2,FALSE)</f>
        <v>3199</v>
      </c>
      <c r="G60" t="s">
        <v>218</v>
      </c>
      <c r="H60">
        <f>VLOOKUP(G60,'[1]lijst (2)'!A:B,2,FALSE)</f>
        <v>13</v>
      </c>
    </row>
    <row r="61" spans="1:8" x14ac:dyDescent="0.35">
      <c r="A61" s="39"/>
      <c r="E61" t="s">
        <v>496</v>
      </c>
      <c r="F61">
        <f>VLOOKUP(E61,'[1]lijst (2)'!A:B,2,FALSE)</f>
        <v>1101</v>
      </c>
      <c r="G61" t="s">
        <v>129</v>
      </c>
      <c r="H61">
        <f>VLOOKUP(G61,'[1]lijst (2)'!A:B,2,FALSE)</f>
        <v>1</v>
      </c>
    </row>
    <row r="62" spans="1:8" x14ac:dyDescent="0.35">
      <c r="E62" t="s">
        <v>497</v>
      </c>
      <c r="F62">
        <f>VLOOKUP(E62,'[1]lijst (2)'!A:B,2,FALSE)</f>
        <v>2666</v>
      </c>
      <c r="G62" t="s">
        <v>183</v>
      </c>
      <c r="H62">
        <f>VLOOKUP(G62,'[1]lijst (2)'!A:B,2,FALSE)</f>
        <v>2</v>
      </c>
    </row>
    <row r="63" spans="1:8" x14ac:dyDescent="0.35">
      <c r="E63" t="s">
        <v>499</v>
      </c>
      <c r="F63">
        <f>VLOOKUP(E63,'[1]lijst (2)'!A:B,2,FALSE)</f>
        <v>1081</v>
      </c>
      <c r="G63" t="s">
        <v>195</v>
      </c>
      <c r="H63">
        <f>VLOOKUP(G63,'[1]lijst (2)'!A:B,2,FALSE)</f>
        <v>151</v>
      </c>
    </row>
    <row r="64" spans="1:8" x14ac:dyDescent="0.35">
      <c r="E64" t="s">
        <v>500</v>
      </c>
      <c r="F64">
        <f>VLOOKUP(E64,'[1]lijst (2)'!A:B,2,FALSE)</f>
        <v>515</v>
      </c>
      <c r="G64" t="s">
        <v>207</v>
      </c>
      <c r="H64">
        <f>VLOOKUP(G64,'[1]lijst (2)'!A:B,2,FALSE)</f>
        <v>19</v>
      </c>
    </row>
    <row r="65" spans="1:8" x14ac:dyDescent="0.35">
      <c r="E65" t="s">
        <v>574</v>
      </c>
      <c r="F65">
        <v>1646</v>
      </c>
      <c r="G65" t="s">
        <v>210</v>
      </c>
      <c r="H65">
        <f>VLOOKUP(G65,'[1]lijst (2)'!A:B,2,FALSE)</f>
        <v>17</v>
      </c>
    </row>
    <row r="66" spans="1:8" x14ac:dyDescent="0.35">
      <c r="E66" t="s">
        <v>502</v>
      </c>
      <c r="F66">
        <f>VLOOKUP(E66,'[1]lijst (2)'!A:B,2,FALSE)</f>
        <v>1882</v>
      </c>
      <c r="G66" t="s">
        <v>213</v>
      </c>
      <c r="H66">
        <f>VLOOKUP(G66,'[1]lijst (2)'!A:B,2,FALSE)</f>
        <v>25</v>
      </c>
    </row>
    <row r="67" spans="1:8" x14ac:dyDescent="0.35">
      <c r="E67" t="s">
        <v>503</v>
      </c>
      <c r="F67">
        <f>VLOOKUP(E67,'[1]lijst (2)'!A:B,2,FALSE)</f>
        <v>1740</v>
      </c>
      <c r="G67" t="s">
        <v>225</v>
      </c>
      <c r="H67">
        <f>VLOOKUP(G67,'[1]lijst (2)'!A:B,2,FALSE)</f>
        <v>223</v>
      </c>
    </row>
    <row r="68" spans="1:8" x14ac:dyDescent="0.35">
      <c r="E68" t="s">
        <v>504</v>
      </c>
      <c r="F68">
        <f>VLOOKUP(E68,'[1]lijst (2)'!A:B,2,FALSE)</f>
        <v>1219</v>
      </c>
      <c r="G68" t="s">
        <v>231</v>
      </c>
      <c r="H68">
        <f>VLOOKUP(G68,'[1]lijst (2)'!A:B,2,FALSE)</f>
        <v>122</v>
      </c>
    </row>
    <row r="69" spans="1:8" x14ac:dyDescent="0.35">
      <c r="E69" t="s">
        <v>505</v>
      </c>
      <c r="F69">
        <f>VLOOKUP(E69,'[1]lijst (2)'!A:B,2,FALSE)</f>
        <v>1572</v>
      </c>
      <c r="G69" t="s">
        <v>432</v>
      </c>
      <c r="H69">
        <f>VLOOKUP(G69,'[1]lijst (2)'!A:B,2,FALSE)</f>
        <v>3</v>
      </c>
    </row>
    <row r="70" spans="1:8" x14ac:dyDescent="0.35">
      <c r="E70" t="s">
        <v>575</v>
      </c>
      <c r="F70">
        <v>2392</v>
      </c>
      <c r="G70" t="s">
        <v>180</v>
      </c>
      <c r="H70">
        <f>VLOOKUP(G70,'[1]lijst (2)'!A:B,2,FALSE)</f>
        <v>10</v>
      </c>
    </row>
    <row r="71" spans="1:8" x14ac:dyDescent="0.35">
      <c r="E71" t="s">
        <v>507</v>
      </c>
      <c r="F71">
        <f>VLOOKUP(E71,'[1]lijst (2)'!A:B,2,FALSE)</f>
        <v>1400</v>
      </c>
      <c r="G71" t="s">
        <v>204</v>
      </c>
      <c r="H71">
        <f>VLOOKUP(G71,'[1]lijst (2)'!A:B,2,FALSE)</f>
        <v>58</v>
      </c>
    </row>
    <row r="72" spans="1:8" x14ac:dyDescent="0.35">
      <c r="A72" s="39"/>
      <c r="E72" t="s">
        <v>576</v>
      </c>
      <c r="F72">
        <v>610</v>
      </c>
      <c r="G72" t="s">
        <v>216</v>
      </c>
      <c r="H72">
        <f>VLOOKUP(G72,'[1]lijst (2)'!A:B,2,FALSE)</f>
        <v>8</v>
      </c>
    </row>
    <row r="73" spans="1:8" x14ac:dyDescent="0.35">
      <c r="E73" t="s">
        <v>509</v>
      </c>
      <c r="F73">
        <f>VLOOKUP(E73,'[1]lijst (2)'!A:B,2,FALSE)</f>
        <v>1040</v>
      </c>
      <c r="G73" t="s">
        <v>219</v>
      </c>
      <c r="H73">
        <f>VLOOKUP(G73,'[1]lijst (2)'!A:B,2,FALSE)</f>
        <v>6</v>
      </c>
    </row>
    <row r="74" spans="1:8" x14ac:dyDescent="0.35">
      <c r="E74" t="s">
        <v>518</v>
      </c>
      <c r="F74">
        <f>VLOOKUP(E74,'[1]lijst (2)'!A:B,2,FALSE)</f>
        <v>816</v>
      </c>
      <c r="G74" t="s">
        <v>222</v>
      </c>
      <c r="H74">
        <f>VLOOKUP(G74,'[1]lijst (2)'!A:B,2,FALSE)</f>
        <v>12</v>
      </c>
    </row>
    <row r="75" spans="1:8" x14ac:dyDescent="0.35">
      <c r="E75" t="s">
        <v>577</v>
      </c>
      <c r="F75">
        <v>986</v>
      </c>
      <c r="G75" t="s">
        <v>228</v>
      </c>
      <c r="H75">
        <f>VLOOKUP(G75,'[1]lijst (2)'!A:B,2,FALSE)</f>
        <v>7</v>
      </c>
    </row>
    <row r="76" spans="1:8" x14ac:dyDescent="0.35">
      <c r="E76" t="s">
        <v>511</v>
      </c>
      <c r="F76">
        <f>VLOOKUP(E76,'[1]lijst (2)'!A:B,2,FALSE)</f>
        <v>1124</v>
      </c>
      <c r="G76" t="s">
        <v>234</v>
      </c>
      <c r="H76">
        <f>VLOOKUP(G76,'[1]lijst (2)'!A:B,2,FALSE)</f>
        <v>43</v>
      </c>
    </row>
    <row r="77" spans="1:8" x14ac:dyDescent="0.35">
      <c r="E77" t="s">
        <v>512</v>
      </c>
      <c r="F77">
        <f>VLOOKUP(E77,'[1]lijst (2)'!A:B,2,FALSE)</f>
        <v>717</v>
      </c>
      <c r="G77" t="s">
        <v>237</v>
      </c>
      <c r="H77">
        <f>VLOOKUP(G77,'[1]lijst (2)'!A:B,2,FALSE)</f>
        <v>5</v>
      </c>
    </row>
    <row r="78" spans="1:8" x14ac:dyDescent="0.35">
      <c r="E78" t="s">
        <v>513</v>
      </c>
      <c r="F78">
        <f>VLOOKUP(E78,'[1]lijst (2)'!A:B,2,FALSE)</f>
        <v>1449</v>
      </c>
      <c r="G78" t="s">
        <v>240</v>
      </c>
      <c r="H78">
        <f>VLOOKUP(G78,'[1]lijst (2)'!A:B,2,FALSE)</f>
        <v>106</v>
      </c>
    </row>
    <row r="79" spans="1:8" x14ac:dyDescent="0.35">
      <c r="E79" t="s">
        <v>514</v>
      </c>
      <c r="F79">
        <f>VLOOKUP(E79,'[1]lijst (2)'!A:B,2,FALSE)</f>
        <v>982</v>
      </c>
      <c r="G79" t="s">
        <v>243</v>
      </c>
      <c r="H79">
        <f>VLOOKUP(G79,'[1]lijst (2)'!A:B,2,FALSE)</f>
        <v>278</v>
      </c>
    </row>
    <row r="80" spans="1:8" x14ac:dyDescent="0.35">
      <c r="E80" t="s">
        <v>515</v>
      </c>
      <c r="F80">
        <f>VLOOKUP(E80,'[1]lijst (2)'!A:B,2,FALSE)</f>
        <v>2523</v>
      </c>
      <c r="G80" t="s">
        <v>435</v>
      </c>
      <c r="H80">
        <f>VLOOKUP(G80,'[1]lijst (2)'!A:B,2,FALSE)</f>
        <v>55</v>
      </c>
    </row>
    <row r="81" spans="1:8" x14ac:dyDescent="0.35">
      <c r="E81" t="s">
        <v>578</v>
      </c>
      <c r="F81">
        <v>580</v>
      </c>
      <c r="G81" t="s">
        <v>186</v>
      </c>
      <c r="H81">
        <f>VLOOKUP(G81,'[1]lijst (2)'!A:B,2,FALSE)</f>
        <v>41</v>
      </c>
    </row>
    <row r="82" spans="1:8" x14ac:dyDescent="0.35">
      <c r="E82" t="s">
        <v>517</v>
      </c>
      <c r="F82">
        <f>VLOOKUP(E82,'[1]lijst (2)'!A:B,2,FALSE)</f>
        <v>1143</v>
      </c>
      <c r="G82" t="s">
        <v>189</v>
      </c>
      <c r="H82">
        <f>VLOOKUP(G82,'[1]lijst (2)'!A:B,2,FALSE)</f>
        <v>35</v>
      </c>
    </row>
    <row r="83" spans="1:8" x14ac:dyDescent="0.35">
      <c r="A83" s="5"/>
      <c r="E83" s="40">
        <f>COUNTA(E3:E82)</f>
        <v>80</v>
      </c>
      <c r="F83" s="40">
        <f>SUM(F3:F82)</f>
        <v>102593</v>
      </c>
      <c r="G83" t="s">
        <v>192</v>
      </c>
      <c r="H83">
        <f>VLOOKUP(G83,'[1]lijst (2)'!A:B,2,FALSE)</f>
        <v>85</v>
      </c>
    </row>
    <row r="84" spans="1:8" x14ac:dyDescent="0.35">
      <c r="A84" s="5"/>
      <c r="G84" t="s">
        <v>198</v>
      </c>
      <c r="H84">
        <f>VLOOKUP(G84,'[1]lijst (2)'!A:B,2,FALSE)</f>
        <v>153</v>
      </c>
    </row>
    <row r="85" spans="1:8" x14ac:dyDescent="0.35">
      <c r="A85" s="5"/>
      <c r="G85" t="s">
        <v>201</v>
      </c>
      <c r="H85">
        <f>VLOOKUP(G85,'[1]lijst (2)'!A:B,2,FALSE)</f>
        <v>59</v>
      </c>
    </row>
    <row r="86" spans="1:8" x14ac:dyDescent="0.35">
      <c r="A86" s="5"/>
      <c r="G86" t="s">
        <v>78</v>
      </c>
      <c r="H86">
        <f>VLOOKUP(G86,'[1]lijst (2)'!A:B,2,FALSE)</f>
        <v>42</v>
      </c>
    </row>
    <row r="87" spans="1:8" x14ac:dyDescent="0.35">
      <c r="A87" s="5"/>
      <c r="G87" t="s">
        <v>36</v>
      </c>
      <c r="H87">
        <f>VLOOKUP(G87,'[1]lijst (2)'!A:B,2,FALSE)</f>
        <v>6</v>
      </c>
    </row>
    <row r="88" spans="1:8" x14ac:dyDescent="0.35">
      <c r="A88" s="5"/>
      <c r="G88" t="s">
        <v>150</v>
      </c>
      <c r="H88">
        <f>VLOOKUP(G88,'[1]lijst (2)'!A:B,2,FALSE)</f>
        <v>62</v>
      </c>
    </row>
    <row r="89" spans="1:8" x14ac:dyDescent="0.35">
      <c r="A89" s="5"/>
      <c r="G89" t="s">
        <v>158</v>
      </c>
      <c r="H89">
        <f>VLOOKUP(G89,'[1]lijst (2)'!A:B,2,FALSE)</f>
        <v>88</v>
      </c>
    </row>
    <row r="90" spans="1:8" x14ac:dyDescent="0.35">
      <c r="A90" s="39"/>
      <c r="G90" t="s">
        <v>208</v>
      </c>
      <c r="H90">
        <f>VLOOKUP(G90,'[1]lijst (2)'!A:B,2,FALSE)</f>
        <v>70</v>
      </c>
    </row>
    <row r="91" spans="1:8" x14ac:dyDescent="0.35">
      <c r="G91" t="s">
        <v>154</v>
      </c>
      <c r="H91">
        <f>VLOOKUP(G91,'[1]lijst (2)'!A:B,2,FALSE)</f>
        <v>12</v>
      </c>
    </row>
    <row r="92" spans="1:8" x14ac:dyDescent="0.35">
      <c r="A92" s="39"/>
      <c r="G92" t="s">
        <v>230</v>
      </c>
      <c r="H92">
        <f>VLOOKUP(G92,'[1]lijst (2)'!A:B,2,FALSE)</f>
        <v>170</v>
      </c>
    </row>
    <row r="93" spans="1:8" x14ac:dyDescent="0.35">
      <c r="A93" s="39"/>
      <c r="G93" t="s">
        <v>272</v>
      </c>
      <c r="H93">
        <f>VLOOKUP(G93,'[1]lijst (2)'!A:B,2,FALSE)</f>
        <v>18</v>
      </c>
    </row>
    <row r="94" spans="1:8" x14ac:dyDescent="0.35">
      <c r="A94" s="39"/>
      <c r="G94" t="s">
        <v>281</v>
      </c>
      <c r="H94">
        <f>VLOOKUP(G94,'[1]lijst (2)'!A:B,2,FALSE)</f>
        <v>330</v>
      </c>
    </row>
    <row r="95" spans="1:8" x14ac:dyDescent="0.35">
      <c r="A95" s="39"/>
      <c r="G95" t="s">
        <v>134</v>
      </c>
      <c r="H95">
        <f>VLOOKUP(G95,'[1]lijst (2)'!A:B,2,FALSE)</f>
        <v>21</v>
      </c>
    </row>
    <row r="96" spans="1:8" x14ac:dyDescent="0.35">
      <c r="A96" s="39"/>
      <c r="G96" t="s">
        <v>233</v>
      </c>
      <c r="H96">
        <f>VLOOKUP(G96,'[1]lijst (2)'!A:B,2,FALSE)</f>
        <v>42</v>
      </c>
    </row>
    <row r="97" spans="1:8" x14ac:dyDescent="0.35">
      <c r="A97" s="39"/>
      <c r="G97" t="s">
        <v>236</v>
      </c>
      <c r="H97">
        <f>VLOOKUP(G97,'[1]lijst (2)'!A:B,2,FALSE)</f>
        <v>25</v>
      </c>
    </row>
    <row r="98" spans="1:8" x14ac:dyDescent="0.35">
      <c r="A98" s="39"/>
      <c r="G98" t="s">
        <v>239</v>
      </c>
      <c r="H98">
        <f>VLOOKUP(G98,'[1]lijst (2)'!A:B,2,FALSE)</f>
        <v>33</v>
      </c>
    </row>
    <row r="99" spans="1:8" x14ac:dyDescent="0.35">
      <c r="A99" s="39"/>
      <c r="G99" t="s">
        <v>242</v>
      </c>
      <c r="H99">
        <f>VLOOKUP(G99,'[1]lijst (2)'!A:B,2,FALSE)</f>
        <v>31</v>
      </c>
    </row>
    <row r="100" spans="1:8" x14ac:dyDescent="0.35">
      <c r="A100" s="43"/>
      <c r="G100" t="s">
        <v>251</v>
      </c>
      <c r="H100">
        <f>VLOOKUP(G100,'[1]lijst (2)'!A:B,2,FALSE)</f>
        <v>118</v>
      </c>
    </row>
    <row r="101" spans="1:8" x14ac:dyDescent="0.35">
      <c r="G101" t="s">
        <v>254</v>
      </c>
      <c r="H101">
        <f>VLOOKUP(G101,'[1]lijst (2)'!A:B,2,FALSE)</f>
        <v>54</v>
      </c>
    </row>
    <row r="102" spans="1:8" x14ac:dyDescent="0.35">
      <c r="G102" t="s">
        <v>257</v>
      </c>
      <c r="H102">
        <f>VLOOKUP(G102,'[1]lijst (2)'!A:B,2,FALSE)</f>
        <v>18</v>
      </c>
    </row>
    <row r="103" spans="1:8" x14ac:dyDescent="0.35">
      <c r="G103" t="s">
        <v>260</v>
      </c>
      <c r="H103">
        <f>VLOOKUP(G103,'[1]lijst (2)'!A:B,2,FALSE)</f>
        <v>49</v>
      </c>
    </row>
    <row r="104" spans="1:8" x14ac:dyDescent="0.35">
      <c r="G104" t="s">
        <v>227</v>
      </c>
      <c r="H104">
        <f>VLOOKUP(G104,'[1]lijst (2)'!A:B,2,FALSE)</f>
        <v>83</v>
      </c>
    </row>
    <row r="105" spans="1:8" x14ac:dyDescent="0.35">
      <c r="G105" t="s">
        <v>245</v>
      </c>
      <c r="H105">
        <f>VLOOKUP(G105,'[1]lijst (2)'!A:B,2,FALSE)</f>
        <v>197</v>
      </c>
    </row>
    <row r="106" spans="1:8" x14ac:dyDescent="0.35">
      <c r="G106" t="s">
        <v>248</v>
      </c>
      <c r="H106">
        <f>VLOOKUP(G106,'[1]lijst (2)'!A:B,2,FALSE)</f>
        <v>22</v>
      </c>
    </row>
    <row r="107" spans="1:8" x14ac:dyDescent="0.35">
      <c r="G107" t="s">
        <v>263</v>
      </c>
      <c r="H107">
        <f>VLOOKUP(G107,'[1]lijst (2)'!A:B,2,FALSE)</f>
        <v>21</v>
      </c>
    </row>
    <row r="108" spans="1:8" x14ac:dyDescent="0.35">
      <c r="G108" t="s">
        <v>266</v>
      </c>
      <c r="H108">
        <f>VLOOKUP(G108,'[1]lijst (2)'!A:B,2,FALSE)</f>
        <v>46</v>
      </c>
    </row>
    <row r="109" spans="1:8" x14ac:dyDescent="0.35">
      <c r="G109" t="s">
        <v>269</v>
      </c>
      <c r="H109">
        <f>VLOOKUP(G109,'[1]lijst (2)'!A:B,2,FALSE)</f>
        <v>77</v>
      </c>
    </row>
    <row r="110" spans="1:8" x14ac:dyDescent="0.35">
      <c r="G110" t="s">
        <v>275</v>
      </c>
      <c r="H110">
        <f>VLOOKUP(G110,'[1]lijst (2)'!A:B,2,FALSE)</f>
        <v>143</v>
      </c>
    </row>
    <row r="111" spans="1:8" x14ac:dyDescent="0.35">
      <c r="G111" t="s">
        <v>278</v>
      </c>
      <c r="H111">
        <f>VLOOKUP(G111,'[1]lijst (2)'!A:B,2,FALSE)</f>
        <v>144</v>
      </c>
    </row>
    <row r="112" spans="1:8" x14ac:dyDescent="0.35">
      <c r="G112" t="s">
        <v>249</v>
      </c>
      <c r="H112">
        <f>VLOOKUP(G112,'[1]lijst (2)'!A:B,2,FALSE)</f>
        <v>115</v>
      </c>
    </row>
    <row r="113" spans="7:8" x14ac:dyDescent="0.35">
      <c r="G113" t="s">
        <v>252</v>
      </c>
      <c r="H113">
        <f>VLOOKUP(G113,'[1]lijst (2)'!A:B,2,FALSE)</f>
        <v>45</v>
      </c>
    </row>
    <row r="114" spans="7:8" x14ac:dyDescent="0.35">
      <c r="G114" t="s">
        <v>255</v>
      </c>
      <c r="H114">
        <f>VLOOKUP(G114,'[1]lijst (2)'!A:B,2,FALSE)</f>
        <v>8</v>
      </c>
    </row>
    <row r="115" spans="7:8" x14ac:dyDescent="0.35">
      <c r="G115" t="s">
        <v>264</v>
      </c>
      <c r="H115">
        <f>VLOOKUP(G115,'[1]lijst (2)'!A:B,2,FALSE)</f>
        <v>203</v>
      </c>
    </row>
    <row r="116" spans="7:8" x14ac:dyDescent="0.35">
      <c r="G116" t="s">
        <v>273</v>
      </c>
      <c r="H116">
        <f>VLOOKUP(G116,'[1]lijst (2)'!A:B,2,FALSE)</f>
        <v>64</v>
      </c>
    </row>
    <row r="117" spans="7:8" x14ac:dyDescent="0.35">
      <c r="G117" t="s">
        <v>279</v>
      </c>
      <c r="H117">
        <f>VLOOKUP(G117,'[1]lijst (2)'!A:B,2,FALSE)</f>
        <v>53</v>
      </c>
    </row>
    <row r="118" spans="7:8" x14ac:dyDescent="0.35">
      <c r="G118" t="s">
        <v>282</v>
      </c>
      <c r="H118">
        <f>VLOOKUP(G118,'[1]lijst (2)'!A:B,2,FALSE)</f>
        <v>63</v>
      </c>
    </row>
    <row r="119" spans="7:8" x14ac:dyDescent="0.35">
      <c r="G119" t="s">
        <v>246</v>
      </c>
      <c r="H119">
        <f>VLOOKUP(G119,'[1]lijst (2)'!A:B,2,FALSE)</f>
        <v>62</v>
      </c>
    </row>
    <row r="120" spans="7:8" x14ac:dyDescent="0.35">
      <c r="G120" t="s">
        <v>258</v>
      </c>
      <c r="H120">
        <f>VLOOKUP(G120,'[1]lijst (2)'!A:B,2,FALSE)</f>
        <v>15</v>
      </c>
    </row>
    <row r="121" spans="7:8" x14ac:dyDescent="0.35">
      <c r="G121" t="s">
        <v>261</v>
      </c>
      <c r="H121">
        <f>VLOOKUP(G121,'[1]lijst (2)'!A:B,2,FALSE)</f>
        <v>35</v>
      </c>
    </row>
    <row r="122" spans="7:8" x14ac:dyDescent="0.35">
      <c r="G122" t="s">
        <v>267</v>
      </c>
      <c r="H122">
        <f>VLOOKUP(G122,'[1]lijst (2)'!A:B,2,FALSE)</f>
        <v>2</v>
      </c>
    </row>
    <row r="123" spans="7:8" x14ac:dyDescent="0.35">
      <c r="G123" t="s">
        <v>270</v>
      </c>
      <c r="H123">
        <f>VLOOKUP(G123,'[1]lijst (2)'!A:B,2,FALSE)</f>
        <v>35</v>
      </c>
    </row>
    <row r="124" spans="7:8" x14ac:dyDescent="0.35">
      <c r="G124" t="s">
        <v>276</v>
      </c>
      <c r="H124">
        <f>VLOOKUP(G124,'[1]lijst (2)'!A:B,2,FALSE)</f>
        <v>24</v>
      </c>
    </row>
    <row r="125" spans="7:8" x14ac:dyDescent="0.35">
      <c r="G125" t="s">
        <v>139</v>
      </c>
      <c r="H125">
        <f>VLOOKUP(G125,'[1]lijst (2)'!A:B,2,FALSE)</f>
        <v>10</v>
      </c>
    </row>
    <row r="126" spans="7:8" x14ac:dyDescent="0.35">
      <c r="G126" t="s">
        <v>166</v>
      </c>
      <c r="H126">
        <f>VLOOKUP(G126,'[1]lijst (2)'!A:B,2,FALSE)</f>
        <v>35</v>
      </c>
    </row>
    <row r="127" spans="7:8" x14ac:dyDescent="0.35">
      <c r="G127" t="s">
        <v>170</v>
      </c>
      <c r="H127">
        <f>VLOOKUP(G127,'[1]lijst (2)'!A:B,2,FALSE)</f>
        <v>47</v>
      </c>
    </row>
    <row r="128" spans="7:8" x14ac:dyDescent="0.35">
      <c r="G128" t="s">
        <v>290</v>
      </c>
      <c r="H128">
        <v>220</v>
      </c>
    </row>
    <row r="129" spans="7:8" x14ac:dyDescent="0.35">
      <c r="G129" t="s">
        <v>293</v>
      </c>
      <c r="H129">
        <f>VLOOKUP(G129,'[1]lijst (2)'!A:B,2,FALSE)</f>
        <v>14</v>
      </c>
    </row>
    <row r="130" spans="7:8" x14ac:dyDescent="0.35">
      <c r="G130" t="s">
        <v>296</v>
      </c>
      <c r="H130">
        <f>VLOOKUP(G130,'[1]lijst (2)'!A:B,2,FALSE)</f>
        <v>8</v>
      </c>
    </row>
    <row r="131" spans="7:8" x14ac:dyDescent="0.35">
      <c r="G131" t="s">
        <v>299</v>
      </c>
      <c r="H131">
        <f>VLOOKUP(G131,'[1]lijst (2)'!A:B,2,FALSE)</f>
        <v>11</v>
      </c>
    </row>
    <row r="132" spans="7:8" x14ac:dyDescent="0.35">
      <c r="G132" t="s">
        <v>302</v>
      </c>
      <c r="H132">
        <f>VLOOKUP(G132,'[1]lijst (2)'!A:B,2,FALSE)</f>
        <v>53</v>
      </c>
    </row>
    <row r="133" spans="7:8" x14ac:dyDescent="0.35">
      <c r="G133" t="s">
        <v>305</v>
      </c>
      <c r="H133">
        <f>VLOOKUP(G133,'[1]lijst (2)'!A:B,2,FALSE)</f>
        <v>183</v>
      </c>
    </row>
    <row r="134" spans="7:8" x14ac:dyDescent="0.35">
      <c r="G134" t="s">
        <v>314</v>
      </c>
      <c r="H134">
        <f>VLOOKUP(G134,'[1]lijst (2)'!A:B,2,FALSE)</f>
        <v>26</v>
      </c>
    </row>
    <row r="135" spans="7:8" x14ac:dyDescent="0.35">
      <c r="G135" t="s">
        <v>320</v>
      </c>
      <c r="H135">
        <f>VLOOKUP(G135,'[1]lijst (2)'!A:B,2,FALSE)</f>
        <v>48</v>
      </c>
    </row>
    <row r="136" spans="7:8" x14ac:dyDescent="0.35">
      <c r="G136" t="s">
        <v>308</v>
      </c>
      <c r="H136">
        <f>VLOOKUP(G136,'[1]lijst (2)'!A:B,2,FALSE)</f>
        <v>35</v>
      </c>
    </row>
    <row r="137" spans="7:8" x14ac:dyDescent="0.35">
      <c r="G137" t="s">
        <v>311</v>
      </c>
      <c r="H137">
        <f>VLOOKUP(G137,'[1]lijst (2)'!A:B,2,FALSE)</f>
        <v>236</v>
      </c>
    </row>
    <row r="138" spans="7:8" x14ac:dyDescent="0.35">
      <c r="G138" t="s">
        <v>317</v>
      </c>
      <c r="H138">
        <f>VLOOKUP(G138,'[1]lijst (2)'!A:B,2,FALSE)</f>
        <v>82</v>
      </c>
    </row>
    <row r="139" spans="7:8" x14ac:dyDescent="0.35">
      <c r="G139" t="s">
        <v>323</v>
      </c>
      <c r="H139">
        <f>VLOOKUP(G139,'[1]lijst (2)'!A:B,2,FALSE)</f>
        <v>51</v>
      </c>
    </row>
    <row r="140" spans="7:8" x14ac:dyDescent="0.35">
      <c r="G140" t="s">
        <v>294</v>
      </c>
      <c r="H140">
        <f>VLOOKUP(G140,'[1]lijst (2)'!A:B,2,FALSE)</f>
        <v>517</v>
      </c>
    </row>
    <row r="141" spans="7:8" x14ac:dyDescent="0.35">
      <c r="G141" t="s">
        <v>297</v>
      </c>
      <c r="H141">
        <f>VLOOKUP(G141,'[1]lijst (2)'!A:B,2,FALSE)</f>
        <v>172</v>
      </c>
    </row>
    <row r="142" spans="7:8" x14ac:dyDescent="0.35">
      <c r="G142" t="s">
        <v>288</v>
      </c>
      <c r="H142">
        <f>VLOOKUP(G142,'[1]lijst (2)'!A:B,2,FALSE)</f>
        <v>88</v>
      </c>
    </row>
    <row r="143" spans="7:8" x14ac:dyDescent="0.35">
      <c r="G143" t="s">
        <v>291</v>
      </c>
      <c r="H143">
        <f>VLOOKUP(G143,'[1]lijst (2)'!A:B,2,FALSE)</f>
        <v>57</v>
      </c>
    </row>
    <row r="144" spans="7:8" x14ac:dyDescent="0.35">
      <c r="G144" t="s">
        <v>211</v>
      </c>
      <c r="H144">
        <f>VLOOKUP(G144,'[1]lijst (2)'!A:B,2,FALSE)</f>
        <v>2688</v>
      </c>
    </row>
    <row r="145" spans="7:8" x14ac:dyDescent="0.35">
      <c r="G145" t="s">
        <v>383</v>
      </c>
      <c r="H145">
        <f>VLOOKUP(G145,'[1]lijst (2)'!A:B,2,FALSE)</f>
        <v>354</v>
      </c>
    </row>
    <row r="146" spans="7:8" x14ac:dyDescent="0.35">
      <c r="G146" t="s">
        <v>348</v>
      </c>
      <c r="H146">
        <f>VLOOKUP(G146,'[1]lijst (2)'!A:B,2,FALSE)</f>
        <v>26</v>
      </c>
    </row>
    <row r="147" spans="7:8" x14ac:dyDescent="0.35">
      <c r="G147" t="s">
        <v>398</v>
      </c>
      <c r="H147">
        <f>VLOOKUP(G147,'[1]lijst (2)'!A:B,2,FALSE)</f>
        <v>194</v>
      </c>
    </row>
    <row r="148" spans="7:8" x14ac:dyDescent="0.35">
      <c r="G148" t="s">
        <v>419</v>
      </c>
      <c r="H148">
        <f>VLOOKUP(G148,'[1]lijst (2)'!A:B,2,FALSE)</f>
        <v>70</v>
      </c>
    </row>
    <row r="149" spans="7:8" x14ac:dyDescent="0.35">
      <c r="G149" t="s">
        <v>52</v>
      </c>
      <c r="H149">
        <f>VLOOKUP(G149,'[1]lijst (2)'!A:B,2,FALSE)</f>
        <v>16934</v>
      </c>
    </row>
    <row r="150" spans="7:8" x14ac:dyDescent="0.35">
      <c r="G150" t="s">
        <v>97</v>
      </c>
      <c r="H150">
        <f>VLOOKUP(G150,'[1]lijst (2)'!A:B,2,FALSE)</f>
        <v>1584</v>
      </c>
    </row>
    <row r="151" spans="7:8" x14ac:dyDescent="0.35">
      <c r="G151" t="s">
        <v>102</v>
      </c>
      <c r="H151">
        <f>VLOOKUP(G151,'[1]lijst (2)'!A:B,2,FALSE)</f>
        <v>424</v>
      </c>
    </row>
    <row r="152" spans="7:8" x14ac:dyDescent="0.35">
      <c r="G152" t="s">
        <v>107</v>
      </c>
      <c r="H152">
        <v>2852</v>
      </c>
    </row>
    <row r="153" spans="7:8" x14ac:dyDescent="0.35">
      <c r="G153" t="s">
        <v>112</v>
      </c>
      <c r="H153">
        <f>VLOOKUP(G153,'[1]lijst (2)'!A:B,2,FALSE)</f>
        <v>1370</v>
      </c>
    </row>
    <row r="154" spans="7:8" x14ac:dyDescent="0.35">
      <c r="G154" t="s">
        <v>126</v>
      </c>
      <c r="H154">
        <f>VLOOKUP(G154,'[1]lijst (2)'!A:B,2,FALSE)</f>
        <v>667</v>
      </c>
    </row>
    <row r="155" spans="7:8" x14ac:dyDescent="0.35">
      <c r="G155" t="s">
        <v>117</v>
      </c>
      <c r="H155">
        <f>VLOOKUP(G155,'[1]lijst (2)'!A:B,2,FALSE)</f>
        <v>494</v>
      </c>
    </row>
    <row r="156" spans="7:8" x14ac:dyDescent="0.35">
      <c r="G156" t="s">
        <v>122</v>
      </c>
      <c r="H156">
        <f>VLOOKUP(G156,'[1]lijst (2)'!A:B,2,FALSE)</f>
        <v>568</v>
      </c>
    </row>
    <row r="157" spans="7:8" x14ac:dyDescent="0.35">
      <c r="G157" t="s">
        <v>127</v>
      </c>
      <c r="H157">
        <f>VLOOKUP(G157,'[1]lijst (2)'!A:B,2,FALSE)</f>
        <v>596</v>
      </c>
    </row>
    <row r="158" spans="7:8" x14ac:dyDescent="0.35">
      <c r="G158" t="s">
        <v>132</v>
      </c>
      <c r="H158">
        <f>VLOOKUP(G158,'[1]lijst (2)'!A:B,2,FALSE)</f>
        <v>1216</v>
      </c>
    </row>
    <row r="159" spans="7:8" x14ac:dyDescent="0.35">
      <c r="G159" t="s">
        <v>137</v>
      </c>
      <c r="H159">
        <f>VLOOKUP(G159,'[1]lijst (2)'!A:B,2,FALSE)</f>
        <v>465</v>
      </c>
    </row>
    <row r="160" spans="7:8" x14ac:dyDescent="0.35">
      <c r="G160" t="s">
        <v>142</v>
      </c>
      <c r="H160">
        <f>VLOOKUP(G160,'[1]lijst (2)'!A:B,2,FALSE)</f>
        <v>658</v>
      </c>
    </row>
    <row r="161" spans="7:8" x14ac:dyDescent="0.35">
      <c r="G161" t="s">
        <v>57</v>
      </c>
      <c r="H161">
        <f>VLOOKUP(G161,'[1]lijst (2)'!A:B,2,FALSE)</f>
        <v>2176</v>
      </c>
    </row>
    <row r="162" spans="7:8" x14ac:dyDescent="0.35">
      <c r="G162" t="s">
        <v>147</v>
      </c>
      <c r="H162">
        <f>VLOOKUP(G162,'[1]lijst (2)'!A:B,2,FALSE)</f>
        <v>926</v>
      </c>
    </row>
    <row r="163" spans="7:8" x14ac:dyDescent="0.35">
      <c r="G163" t="s">
        <v>152</v>
      </c>
      <c r="H163">
        <f>VLOOKUP(G163,'[1]lijst (2)'!A:B,2,FALSE)</f>
        <v>200</v>
      </c>
    </row>
    <row r="164" spans="7:8" x14ac:dyDescent="0.35">
      <c r="G164" t="s">
        <v>378</v>
      </c>
      <c r="H164">
        <f>VLOOKUP(G164,'[1]lijst (2)'!A:B,2,FALSE)</f>
        <v>11</v>
      </c>
    </row>
    <row r="165" spans="7:8" x14ac:dyDescent="0.35">
      <c r="G165" t="s">
        <v>62</v>
      </c>
      <c r="H165">
        <f>VLOOKUP(G165,'[1]lijst (2)'!A:B,2,FALSE)</f>
        <v>677</v>
      </c>
    </row>
    <row r="166" spans="7:8" x14ac:dyDescent="0.35">
      <c r="G166" t="s">
        <v>67</v>
      </c>
      <c r="H166">
        <v>1175</v>
      </c>
    </row>
    <row r="167" spans="7:8" x14ac:dyDescent="0.35">
      <c r="G167" t="s">
        <v>72</v>
      </c>
      <c r="H167">
        <f>VLOOKUP(G167,'[1]lijst (2)'!A:B,2,FALSE)</f>
        <v>810</v>
      </c>
    </row>
    <row r="168" spans="7:8" x14ac:dyDescent="0.35">
      <c r="G168" t="s">
        <v>77</v>
      </c>
      <c r="H168">
        <f>VLOOKUP(G168,'[1]lijst (2)'!A:B,2,FALSE)</f>
        <v>1116</v>
      </c>
    </row>
    <row r="169" spans="7:8" x14ac:dyDescent="0.35">
      <c r="G169" t="s">
        <v>82</v>
      </c>
      <c r="H169">
        <f>VLOOKUP(G169,'[1]lijst (2)'!A:B,2,FALSE)</f>
        <v>1353</v>
      </c>
    </row>
    <row r="170" spans="7:8" x14ac:dyDescent="0.35">
      <c r="G170" t="s">
        <v>87</v>
      </c>
      <c r="H170">
        <f>VLOOKUP(G170,'[1]lijst (2)'!A:B,2,FALSE)</f>
        <v>2003</v>
      </c>
    </row>
    <row r="171" spans="7:8" x14ac:dyDescent="0.35">
      <c r="G171" t="s">
        <v>92</v>
      </c>
      <c r="H171">
        <f>VLOOKUP(G171,'[1]lijst (2)'!A:B,2,FALSE)</f>
        <v>2691</v>
      </c>
    </row>
    <row r="172" spans="7:8" x14ac:dyDescent="0.35">
      <c r="G172" t="s">
        <v>438</v>
      </c>
      <c r="H172">
        <f>VLOOKUP(G172,'[1]lijst (2)'!A:B,2,FALSE)</f>
        <v>30</v>
      </c>
    </row>
    <row r="173" spans="7:8" x14ac:dyDescent="0.35">
      <c r="G173" t="s">
        <v>342</v>
      </c>
      <c r="H173">
        <f>VLOOKUP(G173,'[1]lijst (2)'!A:B,2,FALSE)</f>
        <v>1</v>
      </c>
    </row>
    <row r="174" spans="7:8" x14ac:dyDescent="0.35">
      <c r="G174" t="s">
        <v>125</v>
      </c>
      <c r="H174">
        <f>VLOOKUP(G174,'[1]lijst (2)'!A:B,2,FALSE)</f>
        <v>134</v>
      </c>
    </row>
    <row r="175" spans="7:8" x14ac:dyDescent="0.35">
      <c r="G175" t="s">
        <v>130</v>
      </c>
      <c r="H175">
        <f>VLOOKUP(G175,'[1]lijst (2)'!A:B,2,FALSE)</f>
        <v>17</v>
      </c>
    </row>
    <row r="176" spans="7:8" x14ac:dyDescent="0.35">
      <c r="G176" t="s">
        <v>178</v>
      </c>
      <c r="H176">
        <f>VLOOKUP(G176,'[1]lijst (2)'!A:B,2,FALSE)</f>
        <v>376</v>
      </c>
    </row>
    <row r="177" spans="7:8" x14ac:dyDescent="0.35">
      <c r="G177" t="s">
        <v>214</v>
      </c>
      <c r="H177">
        <f>VLOOKUP(G177,'[1]lijst (2)'!A:B,2,FALSE)</f>
        <v>44</v>
      </c>
    </row>
    <row r="178" spans="7:8" x14ac:dyDescent="0.35">
      <c r="G178" t="s">
        <v>217</v>
      </c>
      <c r="H178">
        <f>VLOOKUP(G178,'[1]lijst (2)'!A:B,2,FALSE)</f>
        <v>52</v>
      </c>
    </row>
    <row r="179" spans="7:8" x14ac:dyDescent="0.35">
      <c r="G179" t="s">
        <v>220</v>
      </c>
      <c r="H179">
        <f>VLOOKUP(G179,'[1]lijst (2)'!A:B,2,FALSE)</f>
        <v>93</v>
      </c>
    </row>
    <row r="180" spans="7:8" x14ac:dyDescent="0.35">
      <c r="G180" t="s">
        <v>338</v>
      </c>
      <c r="H180">
        <f>VLOOKUP(G180,'[1]lijst (2)'!A:B,2,FALSE)</f>
        <v>182</v>
      </c>
    </row>
    <row r="181" spans="7:8" x14ac:dyDescent="0.35">
      <c r="G181" t="s">
        <v>341</v>
      </c>
      <c r="H181">
        <f>VLOOKUP(G181,'[1]lijst (2)'!A:B,2,FALSE)</f>
        <v>1</v>
      </c>
    </row>
    <row r="182" spans="7:8" x14ac:dyDescent="0.35">
      <c r="G182" t="s">
        <v>347</v>
      </c>
      <c r="H182">
        <f>VLOOKUP(G182,'[1]lijst (2)'!A:B,2,FALSE)</f>
        <v>282</v>
      </c>
    </row>
    <row r="183" spans="7:8" x14ac:dyDescent="0.35">
      <c r="G183" t="s">
        <v>350</v>
      </c>
      <c r="H183">
        <f>VLOOKUP(G183,'[1]lijst (2)'!A:B,2,FALSE)</f>
        <v>2421</v>
      </c>
    </row>
    <row r="184" spans="7:8" x14ac:dyDescent="0.35">
      <c r="G184" t="s">
        <v>356</v>
      </c>
      <c r="H184">
        <f>VLOOKUP(G184,'[1]lijst (2)'!A:B,2,FALSE)</f>
        <v>249</v>
      </c>
    </row>
    <row r="185" spans="7:8" x14ac:dyDescent="0.35">
      <c r="G185" t="s">
        <v>344</v>
      </c>
      <c r="H185">
        <f>VLOOKUP(G185,'[1]lijst (2)'!A:B,2,FALSE)</f>
        <v>2413</v>
      </c>
    </row>
    <row r="186" spans="7:8" x14ac:dyDescent="0.35">
      <c r="G186" t="s">
        <v>303</v>
      </c>
      <c r="H186">
        <f>VLOOKUP(G186,'[1]lijst (2)'!A:B,2,FALSE)</f>
        <v>132</v>
      </c>
    </row>
    <row r="187" spans="7:8" x14ac:dyDescent="0.35">
      <c r="G187" t="s">
        <v>327</v>
      </c>
      <c r="H187">
        <f>VLOOKUP(G187,'[1]lijst (2)'!A:B,2,FALSE)</f>
        <v>15</v>
      </c>
    </row>
    <row r="188" spans="7:8" x14ac:dyDescent="0.35">
      <c r="G188" t="s">
        <v>330</v>
      </c>
      <c r="H188">
        <f>VLOOKUP(G188,'[1]lijst (2)'!A:B,2,FALSE)</f>
        <v>18</v>
      </c>
    </row>
    <row r="189" spans="7:8" x14ac:dyDescent="0.35">
      <c r="G189" t="s">
        <v>333</v>
      </c>
      <c r="H189">
        <f>VLOOKUP(G189,'[1]lijst (2)'!A:B,2,FALSE)</f>
        <v>1660</v>
      </c>
    </row>
    <row r="190" spans="7:8" x14ac:dyDescent="0.35">
      <c r="G190" t="s">
        <v>336</v>
      </c>
      <c r="H190">
        <f>VLOOKUP(G190,'[1]lijst (2)'!A:B,2,FALSE)</f>
        <v>720</v>
      </c>
    </row>
    <row r="191" spans="7:8" x14ac:dyDescent="0.35">
      <c r="G191" t="s">
        <v>441</v>
      </c>
      <c r="H191">
        <f>VLOOKUP(G191,'[1]lijst (2)'!A:B,2,FALSE)</f>
        <v>47</v>
      </c>
    </row>
    <row r="192" spans="7:8" x14ac:dyDescent="0.35">
      <c r="G192" t="s">
        <v>306</v>
      </c>
      <c r="H192">
        <f>VLOOKUP(G192,'[1]lijst (2)'!A:B,2,FALSE)</f>
        <v>1030</v>
      </c>
    </row>
    <row r="193" spans="7:8" x14ac:dyDescent="0.35">
      <c r="G193" t="s">
        <v>312</v>
      </c>
      <c r="H193">
        <f>VLOOKUP(G193,'[1]lijst (2)'!A:B,2,FALSE)</f>
        <v>451</v>
      </c>
    </row>
    <row r="194" spans="7:8" x14ac:dyDescent="0.35">
      <c r="G194" t="s">
        <v>315</v>
      </c>
      <c r="H194">
        <f>VLOOKUP(G194,'[1]lijst (2)'!A:B,2,FALSE)</f>
        <v>631</v>
      </c>
    </row>
    <row r="195" spans="7:8" x14ac:dyDescent="0.35">
      <c r="G195" t="s">
        <v>321</v>
      </c>
      <c r="H195">
        <f>VLOOKUP(G195,'[1]lijst (2)'!A:B,2,FALSE)</f>
        <v>957</v>
      </c>
    </row>
    <row r="196" spans="7:8" x14ac:dyDescent="0.35">
      <c r="G196" t="s">
        <v>324</v>
      </c>
      <c r="H196">
        <f>VLOOKUP(G196,'[1]lijst (2)'!A:B,2,FALSE)</f>
        <v>14</v>
      </c>
    </row>
    <row r="197" spans="7:8" x14ac:dyDescent="0.35">
      <c r="G197" t="s">
        <v>83</v>
      </c>
      <c r="H197">
        <f>VLOOKUP(G197,'[1]lijst (2)'!A:B,2,FALSE)</f>
        <v>324</v>
      </c>
    </row>
    <row r="198" spans="7:8" x14ac:dyDescent="0.35">
      <c r="G198" t="s">
        <v>184</v>
      </c>
      <c r="H198">
        <f>VLOOKUP(G198,'[1]lijst (2)'!A:B,2,FALSE)</f>
        <v>476</v>
      </c>
    </row>
    <row r="199" spans="7:8" x14ac:dyDescent="0.35">
      <c r="G199" t="s">
        <v>410</v>
      </c>
      <c r="H199">
        <f>VLOOKUP(G199,'[1]lijst (2)'!A:B,2,FALSE)</f>
        <v>278</v>
      </c>
    </row>
    <row r="200" spans="7:8" x14ac:dyDescent="0.35">
      <c r="G200" t="s">
        <v>359</v>
      </c>
      <c r="H200">
        <f>VLOOKUP(G200,'[1]lijst (2)'!A:B,2,FALSE)</f>
        <v>275</v>
      </c>
    </row>
    <row r="201" spans="7:8" x14ac:dyDescent="0.35">
      <c r="G201" t="s">
        <v>392</v>
      </c>
      <c r="H201">
        <f>VLOOKUP(G201,'[1]lijst (2)'!A:B,2,FALSE)</f>
        <v>555</v>
      </c>
    </row>
    <row r="202" spans="7:8" x14ac:dyDescent="0.35">
      <c r="G202" t="s">
        <v>404</v>
      </c>
      <c r="H202">
        <f>VLOOKUP(G202,'[1]lijst (2)'!A:B,2,FALSE)</f>
        <v>611</v>
      </c>
    </row>
    <row r="203" spans="7:8" x14ac:dyDescent="0.35">
      <c r="G203" t="s">
        <v>407</v>
      </c>
      <c r="H203">
        <f>VLOOKUP(G203,'[1]lijst (2)'!A:B,2,FALSE)</f>
        <v>552</v>
      </c>
    </row>
    <row r="204" spans="7:8" x14ac:dyDescent="0.35">
      <c r="G204" t="s">
        <v>437</v>
      </c>
      <c r="H204">
        <f>VLOOKUP(G204,'[1]lijst (2)'!A:B,2,FALSE)</f>
        <v>19</v>
      </c>
    </row>
    <row r="205" spans="7:8" x14ac:dyDescent="0.35">
      <c r="G205" t="s">
        <v>362</v>
      </c>
      <c r="H205">
        <f>VLOOKUP(G205,'[1]lijst (2)'!A:B,2,FALSE)</f>
        <v>188</v>
      </c>
    </row>
    <row r="206" spans="7:8" x14ac:dyDescent="0.35">
      <c r="G206" t="s">
        <v>365</v>
      </c>
      <c r="H206">
        <f>VLOOKUP(G206,'[1]lijst (2)'!A:B,2,FALSE)</f>
        <v>201</v>
      </c>
    </row>
    <row r="207" spans="7:8" x14ac:dyDescent="0.35">
      <c r="G207" t="s">
        <v>371</v>
      </c>
      <c r="H207">
        <f>VLOOKUP(G207,'[1]lijst (2)'!A:B,2,FALSE)</f>
        <v>1140</v>
      </c>
    </row>
    <row r="208" spans="7:8" x14ac:dyDescent="0.35">
      <c r="G208" t="s">
        <v>153</v>
      </c>
      <c r="H208">
        <f>VLOOKUP(G208,'[1]lijst (2)'!A:B,2,FALSE)</f>
        <v>73</v>
      </c>
    </row>
    <row r="209" spans="7:8" x14ac:dyDescent="0.35">
      <c r="G209" t="s">
        <v>149</v>
      </c>
      <c r="H209">
        <f>VLOOKUP(G209,'[1]lijst (2)'!A:B,2,FALSE)</f>
        <v>34</v>
      </c>
    </row>
    <row r="210" spans="7:8" x14ac:dyDescent="0.35">
      <c r="G210" t="s">
        <v>357</v>
      </c>
      <c r="H210">
        <f>VLOOKUP(G210,'[1]lijst (2)'!A:B,2,FALSE)</f>
        <v>370</v>
      </c>
    </row>
    <row r="211" spans="7:8" x14ac:dyDescent="0.35">
      <c r="G211" t="s">
        <v>377</v>
      </c>
      <c r="H211">
        <f>VLOOKUP(G211,'[1]lijst (2)'!A:B,2,FALSE)</f>
        <v>478</v>
      </c>
    </row>
    <row r="212" spans="7:8" x14ac:dyDescent="0.35">
      <c r="G212" t="s">
        <v>161</v>
      </c>
      <c r="H212">
        <f>VLOOKUP(G212,'[1]lijst (2)'!A:B,2,FALSE)</f>
        <v>3</v>
      </c>
    </row>
    <row r="213" spans="7:8" x14ac:dyDescent="0.35">
      <c r="G213" t="s">
        <v>380</v>
      </c>
      <c r="H213">
        <f>VLOOKUP(G213,'[1]lijst (2)'!A:B,2,FALSE)</f>
        <v>897</v>
      </c>
    </row>
    <row r="214" spans="7:8" x14ac:dyDescent="0.35">
      <c r="G214" t="s">
        <v>157</v>
      </c>
      <c r="H214">
        <f>VLOOKUP(G214,'[1]lijst (2)'!A:B,2,FALSE)</f>
        <v>1</v>
      </c>
    </row>
    <row r="215" spans="7:8" x14ac:dyDescent="0.35">
      <c r="G215" t="s">
        <v>386</v>
      </c>
      <c r="H215">
        <f>VLOOKUP(G215,'[1]lijst (2)'!A:B,2,FALSE)</f>
        <v>170</v>
      </c>
    </row>
    <row r="216" spans="7:8" x14ac:dyDescent="0.35">
      <c r="G216" t="s">
        <v>389</v>
      </c>
      <c r="H216">
        <f>VLOOKUP(G216,'[1]lijst (2)'!A:B,2,FALSE)</f>
        <v>84</v>
      </c>
    </row>
    <row r="217" spans="7:8" x14ac:dyDescent="0.35">
      <c r="G217" t="s">
        <v>434</v>
      </c>
      <c r="H217">
        <f>VLOOKUP(G217,'[1]lijst (2)'!A:B,2,FALSE)</f>
        <v>230</v>
      </c>
    </row>
    <row r="218" spans="7:8" x14ac:dyDescent="0.35">
      <c r="G218" t="s">
        <v>405</v>
      </c>
      <c r="H218">
        <f>VLOOKUP(G218,'[1]lijst (2)'!A:B,2,FALSE)</f>
        <v>22</v>
      </c>
    </row>
    <row r="219" spans="7:8" x14ac:dyDescent="0.35">
      <c r="G219" t="s">
        <v>345</v>
      </c>
      <c r="H219">
        <f>VLOOKUP(G219,'[1]lijst (2)'!A:B,2,FALSE)</f>
        <v>94</v>
      </c>
    </row>
    <row r="220" spans="7:8" x14ac:dyDescent="0.35">
      <c r="G220" s="5" t="s">
        <v>393</v>
      </c>
      <c r="H220">
        <f>VLOOKUP(G220,'[1]lijst (2)'!A:B,2,FALSE)</f>
        <v>616</v>
      </c>
    </row>
    <row r="221" spans="7:8" x14ac:dyDescent="0.35">
      <c r="G221" t="s">
        <v>396</v>
      </c>
      <c r="H221">
        <f>VLOOKUP(G221,'[1]lijst (2)'!A:B,2,FALSE)</f>
        <v>38</v>
      </c>
    </row>
    <row r="222" spans="7:8" x14ac:dyDescent="0.35">
      <c r="G222" t="s">
        <v>399</v>
      </c>
      <c r="H222">
        <f>VLOOKUP(G222,'[1]lijst (2)'!A:B,2,FALSE)</f>
        <v>172</v>
      </c>
    </row>
    <row r="223" spans="7:8" x14ac:dyDescent="0.35">
      <c r="G223" t="s">
        <v>431</v>
      </c>
      <c r="H223">
        <f>VLOOKUP(G223,'[1]lijst (2)'!A:B,2,FALSE)</f>
        <v>14</v>
      </c>
    </row>
    <row r="224" spans="7:8" x14ac:dyDescent="0.35">
      <c r="G224" t="s">
        <v>402</v>
      </c>
      <c r="H224">
        <f>VLOOKUP(G224,'[1]lijst (2)'!A:B,2,FALSE)</f>
        <v>247</v>
      </c>
    </row>
    <row r="225" spans="7:8" x14ac:dyDescent="0.35">
      <c r="G225" t="s">
        <v>414</v>
      </c>
      <c r="H225">
        <f>VLOOKUP(G225,'[1]lijst (2)'!A:B,2,FALSE)</f>
        <v>39</v>
      </c>
    </row>
    <row r="226" spans="7:8" x14ac:dyDescent="0.35">
      <c r="G226" t="s">
        <v>420</v>
      </c>
      <c r="H226">
        <f>VLOOKUP(G226,'[1]lijst (2)'!A:B,2,FALSE)</f>
        <v>190</v>
      </c>
    </row>
    <row r="227" spans="7:8" x14ac:dyDescent="0.35">
      <c r="G227" t="s">
        <v>423</v>
      </c>
      <c r="H227">
        <f>VLOOKUP(G227,'[1]lijst (2)'!A:B,2,FALSE)</f>
        <v>46</v>
      </c>
    </row>
    <row r="228" spans="7:8" x14ac:dyDescent="0.35">
      <c r="G228" t="s">
        <v>351</v>
      </c>
      <c r="H228">
        <f>VLOOKUP(G228,'[1]lijst (2)'!A:B,2,FALSE)</f>
        <v>361</v>
      </c>
    </row>
    <row r="229" spans="7:8" x14ac:dyDescent="0.35">
      <c r="G229" t="s">
        <v>354</v>
      </c>
      <c r="H229">
        <f>VLOOKUP(G229,'[1]lijst (2)'!A:B,2,FALSE)</f>
        <v>54</v>
      </c>
    </row>
    <row r="230" spans="7:8" x14ac:dyDescent="0.35">
      <c r="G230" t="s">
        <v>360</v>
      </c>
      <c r="H230">
        <f>VLOOKUP(G230,'[1]lijst (2)'!A:B,2,FALSE)</f>
        <v>33</v>
      </c>
    </row>
    <row r="231" spans="7:8" x14ac:dyDescent="0.35">
      <c r="G231" t="s">
        <v>363</v>
      </c>
      <c r="H231">
        <f>VLOOKUP(G231,'[1]lijst (2)'!A:B,2,FALSE)</f>
        <v>22</v>
      </c>
    </row>
    <row r="232" spans="7:8" x14ac:dyDescent="0.35">
      <c r="G232" t="s">
        <v>366</v>
      </c>
      <c r="H232">
        <f>VLOOKUP(G232,'[1]lijst (2)'!A:B,2,FALSE)</f>
        <v>35</v>
      </c>
    </row>
    <row r="233" spans="7:8" x14ac:dyDescent="0.35">
      <c r="G233" t="s">
        <v>372</v>
      </c>
      <c r="H233">
        <f>VLOOKUP(G233,'[1]lijst (2)'!A:B,2,FALSE)</f>
        <v>437</v>
      </c>
    </row>
    <row r="234" spans="7:8" x14ac:dyDescent="0.35">
      <c r="G234" t="s">
        <v>375</v>
      </c>
      <c r="H234">
        <f>VLOOKUP(G234,'[1]lijst (2)'!A:B,2,FALSE)</f>
        <v>299</v>
      </c>
    </row>
    <row r="235" spans="7:8" x14ac:dyDescent="0.35">
      <c r="G235" t="s">
        <v>381</v>
      </c>
      <c r="H235">
        <f>VLOOKUP(G235,'[1]lijst (2)'!A:B,2,FALSE)</f>
        <v>681</v>
      </c>
    </row>
    <row r="236" spans="7:8" x14ac:dyDescent="0.35">
      <c r="G236" t="s">
        <v>384</v>
      </c>
      <c r="H236">
        <f>VLOOKUP(G236,'[1]lijst (2)'!A:B,2,FALSE)</f>
        <v>800</v>
      </c>
    </row>
    <row r="237" spans="7:8" x14ac:dyDescent="0.35">
      <c r="G237" t="s">
        <v>426</v>
      </c>
      <c r="H237">
        <f>VLOOKUP(G237,'[1]lijst (2)'!A:B,2,FALSE)</f>
        <v>84</v>
      </c>
    </row>
    <row r="238" spans="7:8" x14ac:dyDescent="0.35">
      <c r="G238" t="s">
        <v>429</v>
      </c>
      <c r="H238">
        <f>VLOOKUP(G238,'[1]lijst (2)'!A:B,2,FALSE)</f>
        <v>248</v>
      </c>
    </row>
    <row r="239" spans="7:8" x14ac:dyDescent="0.35">
      <c r="G239" t="s">
        <v>100</v>
      </c>
      <c r="H239">
        <f>VLOOKUP(G239,'[1]lijst (2)'!A:B,2,FALSE)</f>
        <v>110</v>
      </c>
    </row>
    <row r="240" spans="7:8" x14ac:dyDescent="0.35">
      <c r="G240" t="s">
        <v>105</v>
      </c>
      <c r="H240">
        <f>VLOOKUP(G240,'[1]lijst (2)'!A:B,2,FALSE)</f>
        <v>686</v>
      </c>
    </row>
    <row r="241" spans="7:8" x14ac:dyDescent="0.35">
      <c r="G241" t="s">
        <v>223</v>
      </c>
      <c r="H241">
        <f>VLOOKUP(G241,'[1]lijst (2)'!A:B,2,FALSE)</f>
        <v>27</v>
      </c>
    </row>
    <row r="242" spans="7:8" x14ac:dyDescent="0.35">
      <c r="G242" t="s">
        <v>470</v>
      </c>
      <c r="H242">
        <f>VLOOKUP(G242,'[1]lijst (2)'!A:B,2,FALSE)</f>
        <v>34</v>
      </c>
    </row>
    <row r="243" spans="7:8" x14ac:dyDescent="0.35">
      <c r="G243" t="s">
        <v>53</v>
      </c>
      <c r="H243">
        <f>VLOOKUP(G243,'[1]lijst (2)'!A:B,2,FALSE)</f>
        <v>5</v>
      </c>
    </row>
    <row r="244" spans="7:8" x14ac:dyDescent="0.35">
      <c r="G244" t="s">
        <v>458</v>
      </c>
      <c r="H244">
        <f>VLOOKUP(G244,'[1]lijst (2)'!A:B,2,FALSE)</f>
        <v>36</v>
      </c>
    </row>
    <row r="245" spans="7:8" x14ac:dyDescent="0.35">
      <c r="G245" t="s">
        <v>460</v>
      </c>
      <c r="H245">
        <f>VLOOKUP(G245,'[1]lijst (2)'!A:B,2,FALSE)</f>
        <v>29</v>
      </c>
    </row>
    <row r="246" spans="7:8" x14ac:dyDescent="0.35">
      <c r="G246" t="s">
        <v>35</v>
      </c>
      <c r="H246">
        <f>VLOOKUP(G246,'[1]lijst (2)'!A:B,2,FALSE)</f>
        <v>1557</v>
      </c>
    </row>
    <row r="247" spans="7:8" x14ac:dyDescent="0.35">
      <c r="G247" t="s">
        <v>40</v>
      </c>
      <c r="H247">
        <f>VLOOKUP(G247,'[1]lijst (2)'!A:B,2,FALSE)</f>
        <v>954</v>
      </c>
    </row>
    <row r="248" spans="7:8" x14ac:dyDescent="0.35">
      <c r="G248" t="s">
        <v>45</v>
      </c>
      <c r="H248">
        <f>VLOOKUP(G248,'[1]lijst (2)'!A:B,2,FALSE)</f>
        <v>221</v>
      </c>
    </row>
    <row r="249" spans="7:8" x14ac:dyDescent="0.35">
      <c r="G249" t="s">
        <v>49</v>
      </c>
      <c r="H249">
        <f>VLOOKUP(G249,'[1]lijst (2)'!A:B,2,FALSE)</f>
        <v>302</v>
      </c>
    </row>
    <row r="250" spans="7:8" x14ac:dyDescent="0.35">
      <c r="G250" t="s">
        <v>54</v>
      </c>
      <c r="H250">
        <f>VLOOKUP(G250,'[1]lijst (2)'!A:B,2,FALSE)</f>
        <v>71</v>
      </c>
    </row>
    <row r="251" spans="7:8" x14ac:dyDescent="0.35">
      <c r="G251" t="s">
        <v>66</v>
      </c>
      <c r="H251">
        <f>VLOOKUP(G251,'[1]lijst (2)'!A:B,2,FALSE)</f>
        <v>60</v>
      </c>
    </row>
    <row r="252" spans="7:8" x14ac:dyDescent="0.35">
      <c r="G252" t="s">
        <v>71</v>
      </c>
      <c r="H252">
        <f>VLOOKUP(G252,'[1]lijst (2)'!A:B,2,FALSE)</f>
        <v>65</v>
      </c>
    </row>
    <row r="253" spans="7:8" x14ac:dyDescent="0.35">
      <c r="G253" t="s">
        <v>76</v>
      </c>
      <c r="H253">
        <f>VLOOKUP(G253,'[1]lijst (2)'!A:B,2,FALSE)</f>
        <v>81</v>
      </c>
    </row>
    <row r="254" spans="7:8" x14ac:dyDescent="0.35">
      <c r="G254" t="s">
        <v>224</v>
      </c>
      <c r="H254">
        <f>VLOOKUP(G254,'[1]lijst (2)'!A:B,2,FALSE)</f>
        <v>2986</v>
      </c>
    </row>
    <row r="255" spans="7:8" x14ac:dyDescent="0.35">
      <c r="G255" t="s">
        <v>162</v>
      </c>
      <c r="H255">
        <f>VLOOKUP(G255,'[1]lijst (2)'!A:B,2,FALSE)</f>
        <v>3666</v>
      </c>
    </row>
    <row r="256" spans="7:8" x14ac:dyDescent="0.35">
      <c r="G256" t="s">
        <v>284</v>
      </c>
      <c r="H256">
        <f>VLOOKUP(G256,'[1]lijst (2)'!A:B,2,FALSE)</f>
        <v>945</v>
      </c>
    </row>
    <row r="257" spans="7:8" x14ac:dyDescent="0.35">
      <c r="G257" t="s">
        <v>287</v>
      </c>
      <c r="H257">
        <f>VLOOKUP(G257,'[1]lijst (2)'!A:B,2,FALSE)</f>
        <v>517</v>
      </c>
    </row>
    <row r="258" spans="7:8" x14ac:dyDescent="0.35">
      <c r="G258" t="s">
        <v>285</v>
      </c>
      <c r="H258">
        <f>VLOOKUP(G258,'[1]lijst (2)'!A:B,2,FALSE)</f>
        <v>1128</v>
      </c>
    </row>
    <row r="259" spans="7:8" x14ac:dyDescent="0.35">
      <c r="G259" t="s">
        <v>412</v>
      </c>
      <c r="H259">
        <f>VLOOKUP(G259,'[1]lijst (2)'!A:B,2,FALSE)</f>
        <v>1240</v>
      </c>
    </row>
    <row r="260" spans="7:8" x14ac:dyDescent="0.35">
      <c r="G260" s="5" t="s">
        <v>442</v>
      </c>
      <c r="H260">
        <f>VLOOKUP(G260,'[1]lijst (2)'!A:B,2,FALSE)</f>
        <v>1488</v>
      </c>
    </row>
    <row r="261" spans="7:8" x14ac:dyDescent="0.35">
      <c r="G261" s="5" t="s">
        <v>445</v>
      </c>
      <c r="H261">
        <f>VLOOKUP(G261,'[1]lijst (2)'!A:B,2,FALSE)</f>
        <v>404</v>
      </c>
    </row>
    <row r="262" spans="7:8" x14ac:dyDescent="0.35">
      <c r="G262" t="s">
        <v>415</v>
      </c>
      <c r="H262">
        <f>VLOOKUP(G262,'[1]lijst (2)'!A:B,2,FALSE)</f>
        <v>980</v>
      </c>
    </row>
    <row r="263" spans="7:8" x14ac:dyDescent="0.35">
      <c r="G263" s="5" t="s">
        <v>421</v>
      </c>
      <c r="H263">
        <f>VLOOKUP(G263,'[1]lijst (2)'!A:B,2,FALSE)</f>
        <v>3161</v>
      </c>
    </row>
    <row r="264" spans="7:8" x14ac:dyDescent="0.35">
      <c r="G264" t="s">
        <v>424</v>
      </c>
      <c r="H264">
        <f>VLOOKUP(G264,'[1]lijst (2)'!A:B,2,FALSE)</f>
        <v>1257</v>
      </c>
    </row>
    <row r="265" spans="7:8" x14ac:dyDescent="0.35">
      <c r="G265" s="6" t="s">
        <v>427</v>
      </c>
      <c r="H265">
        <f>VLOOKUP(G265,'[1]lijst (2)'!A:B,2,FALSE)</f>
        <v>1122</v>
      </c>
    </row>
    <row r="266" spans="7:8" x14ac:dyDescent="0.35">
      <c r="G266" s="5" t="s">
        <v>430</v>
      </c>
      <c r="H266">
        <f>VLOOKUP(G266,'[1]lijst (2)'!A:B,2,FALSE)</f>
        <v>3043</v>
      </c>
    </row>
    <row r="267" spans="7:8" x14ac:dyDescent="0.35">
      <c r="G267" s="5" t="s">
        <v>433</v>
      </c>
      <c r="H267">
        <f>VLOOKUP(G267,'[1]lijst (2)'!A:B,2,FALSE)</f>
        <v>422</v>
      </c>
    </row>
    <row r="268" spans="7:8" x14ac:dyDescent="0.35">
      <c r="G268" s="5" t="s">
        <v>436</v>
      </c>
      <c r="H268">
        <f>VLOOKUP(G268,'[1]lijst (2)'!A:B,2,FALSE)</f>
        <v>382</v>
      </c>
    </row>
    <row r="269" spans="7:8" x14ac:dyDescent="0.35">
      <c r="G269" s="5" t="s">
        <v>439</v>
      </c>
      <c r="H269">
        <f>VLOOKUP(G269,'[1]lijst (2)'!A:B,2,FALSE)</f>
        <v>414</v>
      </c>
    </row>
    <row r="270" spans="7:8" x14ac:dyDescent="0.35">
      <c r="G270" t="s">
        <v>256</v>
      </c>
      <c r="H270">
        <f>VLOOKUP(G270,'[1]lijst (2)'!A:B,2,FALSE)</f>
        <v>1176</v>
      </c>
    </row>
    <row r="271" spans="7:8" x14ac:dyDescent="0.35">
      <c r="G271" t="s">
        <v>259</v>
      </c>
      <c r="H271">
        <f>VLOOKUP(G271,'[1]lijst (2)'!A:B,2,FALSE)</f>
        <v>444</v>
      </c>
    </row>
    <row r="272" spans="7:8" x14ac:dyDescent="0.35">
      <c r="G272" t="s">
        <v>262</v>
      </c>
      <c r="H272">
        <f>VLOOKUP(G272,'[1]lijst (2)'!A:B,2,FALSE)</f>
        <v>193</v>
      </c>
    </row>
    <row r="273" spans="7:8" x14ac:dyDescent="0.35">
      <c r="G273" s="5" t="s">
        <v>271</v>
      </c>
      <c r="H273">
        <f>VLOOKUP(G273,'[1]lijst (2)'!A:B,2,FALSE)</f>
        <v>3758</v>
      </c>
    </row>
    <row r="274" spans="7:8" x14ac:dyDescent="0.35">
      <c r="G274" s="5" t="s">
        <v>274</v>
      </c>
      <c r="H274">
        <f>VLOOKUP(G274,'[1]lijst (2)'!A:B,2,FALSE)</f>
        <v>5219</v>
      </c>
    </row>
    <row r="275" spans="7:8" x14ac:dyDescent="0.35">
      <c r="G275" t="s">
        <v>277</v>
      </c>
      <c r="H275">
        <f>VLOOKUP(G275,'[1]lijst (2)'!A:B,2,FALSE)</f>
        <v>1849</v>
      </c>
    </row>
    <row r="276" spans="7:8" x14ac:dyDescent="0.35">
      <c r="G276" t="s">
        <v>280</v>
      </c>
      <c r="H276">
        <f>VLOOKUP(G276,'[1]lijst (2)'!A:B,2,FALSE)</f>
        <v>2150</v>
      </c>
    </row>
    <row r="277" spans="7:8" x14ac:dyDescent="0.35">
      <c r="G277" t="s">
        <v>418</v>
      </c>
      <c r="H277">
        <f>VLOOKUP(G277,'[1]lijst (2)'!A:B,2,FALSE)</f>
        <v>1</v>
      </c>
    </row>
    <row r="278" spans="7:8" x14ac:dyDescent="0.35">
      <c r="G278" t="s">
        <v>265</v>
      </c>
      <c r="H278">
        <f>VLOOKUP(G278,'[1]lijst (2)'!A:B,2,FALSE)</f>
        <v>76</v>
      </c>
    </row>
    <row r="279" spans="7:8" x14ac:dyDescent="0.35">
      <c r="G279" t="s">
        <v>268</v>
      </c>
      <c r="H279">
        <f>VLOOKUP(G279,'[1]lijst (2)'!A:B,2,FALSE)</f>
        <v>48</v>
      </c>
    </row>
    <row r="280" spans="7:8" x14ac:dyDescent="0.35">
      <c r="G280" t="s">
        <v>283</v>
      </c>
      <c r="H280">
        <f>VLOOKUP(G280,'[1]lijst (2)'!A:B,2,FALSE)</f>
        <v>844</v>
      </c>
    </row>
    <row r="281" spans="7:8" x14ac:dyDescent="0.35">
      <c r="G281" t="s">
        <v>58</v>
      </c>
      <c r="H281">
        <f>VLOOKUP(G281,'[1]lijst (2)'!A:B,2,FALSE)</f>
        <v>32</v>
      </c>
    </row>
    <row r="282" spans="7:8" x14ac:dyDescent="0.35">
      <c r="G282" t="s">
        <v>93</v>
      </c>
      <c r="H282">
        <f>VLOOKUP(G282,'[1]lijst (2)'!A:B,2,FALSE)</f>
        <v>2540</v>
      </c>
    </row>
    <row r="283" spans="7:8" x14ac:dyDescent="0.35">
      <c r="G283" t="s">
        <v>182</v>
      </c>
      <c r="H283">
        <f>VLOOKUP(G283,'[1]lijst (2)'!A:B,2,FALSE)</f>
        <v>8</v>
      </c>
    </row>
    <row r="284" spans="7:8" x14ac:dyDescent="0.35">
      <c r="G284" t="s">
        <v>174</v>
      </c>
      <c r="H284">
        <f>VLOOKUP(G284,'[1]lijst (2)'!A:B,2,FALSE)</f>
        <v>873</v>
      </c>
    </row>
    <row r="285" spans="7:8" x14ac:dyDescent="0.35">
      <c r="G285" t="s">
        <v>181</v>
      </c>
      <c r="H285">
        <f>VLOOKUP(G285,'[1]lijst (2)'!A:B,2,FALSE)</f>
        <v>438</v>
      </c>
    </row>
    <row r="286" spans="7:8" x14ac:dyDescent="0.35">
      <c r="G286" t="s">
        <v>226</v>
      </c>
      <c r="H286">
        <v>3623</v>
      </c>
    </row>
    <row r="287" spans="7:8" x14ac:dyDescent="0.35">
      <c r="G287" t="s">
        <v>329</v>
      </c>
      <c r="H287">
        <f>VLOOKUP(G287,'[1]lijst (2)'!A:B,2,FALSE)</f>
        <v>17414</v>
      </c>
    </row>
    <row r="288" spans="7:8" x14ac:dyDescent="0.35">
      <c r="G288" t="s">
        <v>332</v>
      </c>
      <c r="H288">
        <f>VLOOKUP(G288,'[1]lijst (2)'!A:B,2,FALSE)</f>
        <v>7941</v>
      </c>
    </row>
    <row r="289" spans="7:8" x14ac:dyDescent="0.35">
      <c r="G289" t="s">
        <v>98</v>
      </c>
      <c r="H289">
        <f>VLOOKUP(G289,'[1]lijst (2)'!A:B,2,FALSE)</f>
        <v>1</v>
      </c>
    </row>
    <row r="290" spans="7:8" x14ac:dyDescent="0.35">
      <c r="G290" t="s">
        <v>103</v>
      </c>
      <c r="H290">
        <f>VLOOKUP(G290,'[1]lijst (2)'!A:B,2,FALSE)</f>
        <v>28</v>
      </c>
    </row>
    <row r="291" spans="7:8" x14ac:dyDescent="0.35">
      <c r="G291" t="s">
        <v>108</v>
      </c>
      <c r="H291">
        <f>VLOOKUP(G291,'[1]lijst (2)'!A:B,2,FALSE)</f>
        <v>40</v>
      </c>
    </row>
    <row r="292" spans="7:8" x14ac:dyDescent="0.35">
      <c r="G292" t="s">
        <v>113</v>
      </c>
      <c r="H292">
        <f>VLOOKUP(G292,'[1]lijst (2)'!A:B,2,FALSE)</f>
        <v>307</v>
      </c>
    </row>
    <row r="293" spans="7:8" x14ac:dyDescent="0.35">
      <c r="G293" t="s">
        <v>118</v>
      </c>
      <c r="H293">
        <f>VLOOKUP(G293,'[1]lijst (2)'!A:B,2,FALSE)</f>
        <v>11</v>
      </c>
    </row>
    <row r="294" spans="7:8" x14ac:dyDescent="0.35">
      <c r="G294" t="s">
        <v>353</v>
      </c>
      <c r="H294">
        <f>VLOOKUP(G294,'[1]lijst (2)'!A:B,2,FALSE)</f>
        <v>1123</v>
      </c>
    </row>
    <row r="295" spans="7:8" x14ac:dyDescent="0.35">
      <c r="G295" t="s">
        <v>123</v>
      </c>
      <c r="H295">
        <f>VLOOKUP(G295,'[1]lijst (2)'!A:B,2,FALSE)</f>
        <v>19</v>
      </c>
    </row>
    <row r="296" spans="7:8" x14ac:dyDescent="0.35">
      <c r="G296" t="s">
        <v>128</v>
      </c>
      <c r="H296">
        <f>VLOOKUP(G296,'[1]lijst (2)'!A:B,2,FALSE)</f>
        <v>170</v>
      </c>
    </row>
    <row r="297" spans="7:8" x14ac:dyDescent="0.35">
      <c r="G297" t="s">
        <v>133</v>
      </c>
      <c r="H297">
        <f>VLOOKUP(G297,'[1]lijst (2)'!A:B,2,FALSE)</f>
        <v>42</v>
      </c>
    </row>
    <row r="298" spans="7:8" x14ac:dyDescent="0.35">
      <c r="G298" t="s">
        <v>138</v>
      </c>
      <c r="H298">
        <f>VLOOKUP(G298,'[1]lijst (2)'!A:B,2,FALSE)</f>
        <v>3</v>
      </c>
    </row>
    <row r="299" spans="7:8" x14ac:dyDescent="0.35">
      <c r="G299" t="s">
        <v>143</v>
      </c>
      <c r="H299">
        <f>VLOOKUP(G299,'[1]lijst (2)'!A:B,2,FALSE)</f>
        <v>36</v>
      </c>
    </row>
    <row r="300" spans="7:8" x14ac:dyDescent="0.35">
      <c r="G300" t="s">
        <v>148</v>
      </c>
      <c r="H300">
        <f>VLOOKUP(G300,'[1]lijst (2)'!A:B,2,FALSE)</f>
        <v>606</v>
      </c>
    </row>
    <row r="301" spans="7:8" x14ac:dyDescent="0.35">
      <c r="G301" t="s">
        <v>449</v>
      </c>
      <c r="H301">
        <f>VLOOKUP(G301,'[1]lijst (2)'!A:B,2,FALSE)</f>
        <v>71</v>
      </c>
    </row>
    <row r="302" spans="7:8" x14ac:dyDescent="0.35">
      <c r="G302" t="s">
        <v>51</v>
      </c>
      <c r="H302">
        <f>VLOOKUP(G302,'[1]lijst (2)'!A:B,2,FALSE)</f>
        <v>1</v>
      </c>
    </row>
    <row r="303" spans="7:8" x14ac:dyDescent="0.35">
      <c r="G303" t="s">
        <v>56</v>
      </c>
      <c r="H303">
        <f>VLOOKUP(G303,'[1]lijst (2)'!A:B,2,FALSE)</f>
        <v>2</v>
      </c>
    </row>
    <row r="304" spans="7:8" x14ac:dyDescent="0.35">
      <c r="G304" t="s">
        <v>61</v>
      </c>
      <c r="H304">
        <f>VLOOKUP(G304,'[1]lijst (2)'!A:B,2,FALSE)</f>
        <v>2</v>
      </c>
    </row>
    <row r="305" spans="7:8" x14ac:dyDescent="0.35">
      <c r="G305" t="s">
        <v>374</v>
      </c>
      <c r="H305">
        <f>VLOOKUP(G305,'[1]lijst (2)'!A:B,2,FALSE)</f>
        <v>63</v>
      </c>
    </row>
    <row r="306" spans="7:8" x14ac:dyDescent="0.35">
      <c r="G306" t="s">
        <v>401</v>
      </c>
      <c r="H306">
        <f>VLOOKUP(G306,'[1]lijst (2)'!A:B,2,FALSE)</f>
        <v>34</v>
      </c>
    </row>
    <row r="307" spans="7:8" x14ac:dyDescent="0.35">
      <c r="G307" t="s">
        <v>413</v>
      </c>
      <c r="H307">
        <f>VLOOKUP(G307,'[1]lijst (2)'!A:B,2,FALSE)</f>
        <v>3</v>
      </c>
    </row>
    <row r="308" spans="7:8" x14ac:dyDescent="0.35">
      <c r="G308" t="s">
        <v>417</v>
      </c>
      <c r="H308">
        <f>VLOOKUP(G308,'[1]lijst (2)'!A:B,2,FALSE)</f>
        <v>710</v>
      </c>
    </row>
    <row r="309" spans="7:8" x14ac:dyDescent="0.35">
      <c r="G309" t="s">
        <v>468</v>
      </c>
      <c r="H309">
        <f>VLOOKUP(G309,'[1]lijst (2)'!A:B,2,FALSE)</f>
        <v>83</v>
      </c>
    </row>
    <row r="310" spans="7:8" x14ac:dyDescent="0.35">
      <c r="G310" t="s">
        <v>368</v>
      </c>
      <c r="H310">
        <f>VLOOKUP(G310,'[1]lijst (2)'!A:B,2,FALSE)</f>
        <v>3565</v>
      </c>
    </row>
    <row r="311" spans="7:8" x14ac:dyDescent="0.35">
      <c r="G311" t="s">
        <v>408</v>
      </c>
      <c r="H311">
        <f>VLOOKUP(G311,'[1]lijst (2)'!A:B,2,FALSE)</f>
        <v>347</v>
      </c>
    </row>
    <row r="312" spans="7:8" x14ac:dyDescent="0.35">
      <c r="G312" t="s">
        <v>63</v>
      </c>
      <c r="H312">
        <f>VLOOKUP(G312,'[1]lijst (2)'!A:B,2,FALSE)</f>
        <v>22</v>
      </c>
    </row>
    <row r="313" spans="7:8" x14ac:dyDescent="0.35">
      <c r="G313" t="s">
        <v>68</v>
      </c>
      <c r="H313">
        <f>VLOOKUP(G313,'[1]lijst (2)'!A:B,2,FALSE)</f>
        <v>7</v>
      </c>
    </row>
    <row r="314" spans="7:8" x14ac:dyDescent="0.35">
      <c r="G314" s="40">
        <v>311</v>
      </c>
      <c r="H314" s="40">
        <f>SUM(H3:H313)</f>
        <v>196908</v>
      </c>
    </row>
  </sheetData>
  <autoFilter ref="A1:J457" xr:uid="{00000000-0009-0000-0000-000003000000}"/>
  <sortState xmlns:xlrd2="http://schemas.microsoft.com/office/spreadsheetml/2017/richdata2" ref="G4:G313">
    <sortCondition ref="G3"/>
  </sortState>
  <conditionalFormatting sqref="A3 A15:A55 C16:C43">
    <cfRule type="duplicateValues" dxfId="240" priority="299"/>
  </conditionalFormatting>
  <conditionalFormatting sqref="A4">
    <cfRule type="duplicateValues" dxfId="239" priority="202"/>
    <cfRule type="duplicateValues" dxfId="238" priority="203"/>
    <cfRule type="duplicateValues" dxfId="237" priority="204"/>
  </conditionalFormatting>
  <conditionalFormatting sqref="A5">
    <cfRule type="duplicateValues" dxfId="236" priority="196"/>
    <cfRule type="duplicateValues" dxfId="235" priority="197"/>
    <cfRule type="duplicateValues" dxfId="234" priority="198"/>
  </conditionalFormatting>
  <conditionalFormatting sqref="A6">
    <cfRule type="duplicateValues" dxfId="233" priority="199"/>
    <cfRule type="duplicateValues" dxfId="232" priority="200"/>
    <cfRule type="duplicateValues" dxfId="231" priority="201"/>
  </conditionalFormatting>
  <conditionalFormatting sqref="A7">
    <cfRule type="duplicateValues" dxfId="230" priority="193"/>
    <cfRule type="duplicateValues" dxfId="229" priority="194"/>
    <cfRule type="duplicateValues" dxfId="228" priority="195"/>
  </conditionalFormatting>
  <conditionalFormatting sqref="A8">
    <cfRule type="duplicateValues" dxfId="227" priority="190"/>
    <cfRule type="duplicateValues" dxfId="226" priority="191"/>
    <cfRule type="duplicateValues" dxfId="225" priority="192"/>
  </conditionalFormatting>
  <conditionalFormatting sqref="A9">
    <cfRule type="duplicateValues" dxfId="224" priority="154"/>
    <cfRule type="duplicateValues" dxfId="223" priority="155"/>
    <cfRule type="duplicateValues" dxfId="222" priority="156"/>
  </conditionalFormatting>
  <conditionalFormatting sqref="A10">
    <cfRule type="duplicateValues" dxfId="221" priority="151"/>
    <cfRule type="duplicateValues" dxfId="220" priority="152"/>
    <cfRule type="duplicateValues" dxfId="219" priority="153"/>
  </conditionalFormatting>
  <conditionalFormatting sqref="A11">
    <cfRule type="duplicateValues" dxfId="218" priority="130"/>
    <cfRule type="duplicateValues" dxfId="217" priority="131"/>
    <cfRule type="duplicateValues" dxfId="216" priority="132"/>
  </conditionalFormatting>
  <conditionalFormatting sqref="A12">
    <cfRule type="duplicateValues" dxfId="215" priority="121"/>
    <cfRule type="duplicateValues" dxfId="214" priority="122"/>
    <cfRule type="duplicateValues" dxfId="213" priority="123"/>
  </conditionalFormatting>
  <conditionalFormatting sqref="A13">
    <cfRule type="duplicateValues" dxfId="212" priority="118"/>
    <cfRule type="duplicateValues" dxfId="211" priority="119"/>
    <cfRule type="duplicateValues" dxfId="210" priority="120"/>
  </conditionalFormatting>
  <conditionalFormatting sqref="A14">
    <cfRule type="duplicateValues" dxfId="209" priority="100"/>
    <cfRule type="duplicateValues" dxfId="208" priority="101"/>
    <cfRule type="duplicateValues" dxfId="207" priority="102"/>
  </conditionalFormatting>
  <conditionalFormatting sqref="A59:A99">
    <cfRule type="duplicateValues" dxfId="206" priority="240"/>
  </conditionalFormatting>
  <conditionalFormatting sqref="A59:A100">
    <cfRule type="duplicateValues" dxfId="205" priority="238"/>
    <cfRule type="duplicateValues" dxfId="204" priority="239"/>
  </conditionalFormatting>
  <conditionalFormatting sqref="B3:B29 B31:B55">
    <cfRule type="duplicateValues" dxfId="203" priority="302"/>
    <cfRule type="duplicateValues" dxfId="202" priority="303"/>
  </conditionalFormatting>
  <conditionalFormatting sqref="B59:B77 B90:B99">
    <cfRule type="duplicateValues" dxfId="201" priority="236"/>
    <cfRule type="duplicateValues" dxfId="200" priority="237"/>
  </conditionalFormatting>
  <conditionalFormatting sqref="B78:B89">
    <cfRule type="duplicateValues" dxfId="199" priority="234"/>
    <cfRule type="duplicateValues" dxfId="198" priority="235"/>
  </conditionalFormatting>
  <conditionalFormatting sqref="C3">
    <cfRule type="duplicateValues" dxfId="197" priority="184"/>
    <cfRule type="duplicateValues" dxfId="196" priority="185"/>
    <cfRule type="duplicateValues" dxfId="195" priority="186"/>
  </conditionalFormatting>
  <conditionalFormatting sqref="C4">
    <cfRule type="duplicateValues" dxfId="194" priority="175"/>
    <cfRule type="duplicateValues" dxfId="193" priority="176"/>
    <cfRule type="duplicateValues" dxfId="192" priority="177"/>
  </conditionalFormatting>
  <conditionalFormatting sqref="C5">
    <cfRule type="duplicateValues" dxfId="191" priority="157"/>
    <cfRule type="duplicateValues" dxfId="190" priority="158"/>
    <cfRule type="duplicateValues" dxfId="189" priority="159"/>
  </conditionalFormatting>
  <conditionalFormatting sqref="C6">
    <cfRule type="duplicateValues" dxfId="188" priority="148"/>
    <cfRule type="duplicateValues" dxfId="187" priority="149"/>
    <cfRule type="duplicateValues" dxfId="186" priority="150"/>
  </conditionalFormatting>
  <conditionalFormatting sqref="C7">
    <cfRule type="duplicateValues" dxfId="185" priority="145"/>
    <cfRule type="duplicateValues" dxfId="184" priority="146"/>
    <cfRule type="duplicateValues" dxfId="183" priority="147"/>
  </conditionalFormatting>
  <conditionalFormatting sqref="C8">
    <cfRule type="duplicateValues" dxfId="182" priority="142"/>
    <cfRule type="duplicateValues" dxfId="181" priority="143"/>
    <cfRule type="duplicateValues" dxfId="180" priority="144"/>
  </conditionalFormatting>
  <conditionalFormatting sqref="C9">
    <cfRule type="duplicateValues" dxfId="179" priority="139"/>
    <cfRule type="duplicateValues" dxfId="178" priority="140"/>
    <cfRule type="duplicateValues" dxfId="177" priority="141"/>
  </conditionalFormatting>
  <conditionalFormatting sqref="C10">
    <cfRule type="duplicateValues" dxfId="176" priority="133"/>
    <cfRule type="duplicateValues" dxfId="175" priority="134"/>
    <cfRule type="duplicateValues" dxfId="174" priority="135"/>
  </conditionalFormatting>
  <conditionalFormatting sqref="C11">
    <cfRule type="duplicateValues" dxfId="173" priority="136"/>
    <cfRule type="duplicateValues" dxfId="172" priority="137"/>
    <cfRule type="duplicateValues" dxfId="171" priority="138"/>
  </conditionalFormatting>
  <conditionalFormatting sqref="C12">
    <cfRule type="duplicateValues" dxfId="170" priority="73"/>
    <cfRule type="duplicateValues" dxfId="169" priority="74"/>
    <cfRule type="duplicateValues" dxfId="168" priority="75"/>
  </conditionalFormatting>
  <conditionalFormatting sqref="C13:C14">
    <cfRule type="duplicateValues" dxfId="167" priority="58"/>
    <cfRule type="duplicateValues" dxfId="166" priority="59"/>
    <cfRule type="duplicateValues" dxfId="165" priority="60"/>
  </conditionalFormatting>
  <conditionalFormatting sqref="C15">
    <cfRule type="duplicateValues" dxfId="164" priority="46"/>
    <cfRule type="duplicateValues" dxfId="163" priority="47"/>
    <cfRule type="duplicateValues" dxfId="162" priority="48"/>
  </conditionalFormatting>
  <conditionalFormatting sqref="C44">
    <cfRule type="duplicateValues" dxfId="161" priority="222"/>
    <cfRule type="duplicateValues" dxfId="160" priority="223"/>
  </conditionalFormatting>
  <conditionalFormatting sqref="D19">
    <cfRule type="duplicateValues" dxfId="159" priority="214"/>
    <cfRule type="duplicateValues" dxfId="158" priority="215"/>
  </conditionalFormatting>
  <conditionalFormatting sqref="D22:D33">
    <cfRule type="duplicateValues" dxfId="157" priority="243"/>
    <cfRule type="duplicateValues" dxfId="156" priority="244"/>
  </conditionalFormatting>
  <conditionalFormatting sqref="D34:D43 D3:D18 D20:D21">
    <cfRule type="duplicateValues" dxfId="155" priority="249"/>
    <cfRule type="duplicateValues" dxfId="154" priority="250"/>
  </conditionalFormatting>
  <conditionalFormatting sqref="D44">
    <cfRule type="duplicateValues" dxfId="153" priority="212"/>
    <cfRule type="duplicateValues" dxfId="152" priority="213"/>
  </conditionalFormatting>
  <conditionalFormatting sqref="E3">
    <cfRule type="duplicateValues" dxfId="151" priority="115"/>
    <cfRule type="duplicateValues" dxfId="150" priority="116"/>
    <cfRule type="duplicateValues" dxfId="149" priority="117"/>
  </conditionalFormatting>
  <conditionalFormatting sqref="E4">
    <cfRule type="duplicateValues" dxfId="148" priority="112"/>
    <cfRule type="duplicateValues" dxfId="147" priority="113"/>
    <cfRule type="duplicateValues" dxfId="146" priority="114"/>
  </conditionalFormatting>
  <conditionalFormatting sqref="E5">
    <cfRule type="duplicateValues" dxfId="145" priority="106"/>
    <cfRule type="duplicateValues" dxfId="144" priority="107"/>
    <cfRule type="duplicateValues" dxfId="143" priority="108"/>
  </conditionalFormatting>
  <conditionalFormatting sqref="E6">
    <cfRule type="duplicateValues" dxfId="142" priority="109"/>
    <cfRule type="duplicateValues" dxfId="141" priority="110"/>
    <cfRule type="duplicateValues" dxfId="140" priority="111"/>
  </conditionalFormatting>
  <conditionalFormatting sqref="E7">
    <cfRule type="duplicateValues" dxfId="139" priority="103"/>
    <cfRule type="duplicateValues" dxfId="138" priority="104"/>
    <cfRule type="duplicateValues" dxfId="137" priority="105"/>
  </conditionalFormatting>
  <conditionalFormatting sqref="E8:E14">
    <cfRule type="duplicateValues" dxfId="136" priority="97"/>
    <cfRule type="duplicateValues" dxfId="135" priority="98"/>
    <cfRule type="duplicateValues" dxfId="134" priority="99"/>
  </conditionalFormatting>
  <conditionalFormatting sqref="E15:E82">
    <cfRule type="duplicateValues" dxfId="133" priority="308"/>
  </conditionalFormatting>
  <conditionalFormatting sqref="E15:E83">
    <cfRule type="duplicateValues" dxfId="132" priority="304"/>
    <cfRule type="duplicateValues" dxfId="131" priority="305"/>
  </conditionalFormatting>
  <conditionalFormatting sqref="F3:F53 F55:F82">
    <cfRule type="duplicateValues" dxfId="130" priority="310"/>
    <cfRule type="duplicateValues" dxfId="129" priority="311"/>
  </conditionalFormatting>
  <conditionalFormatting sqref="F83">
    <cfRule type="duplicateValues" dxfId="128" priority="220"/>
    <cfRule type="duplicateValues" dxfId="127" priority="221"/>
  </conditionalFormatting>
  <conditionalFormatting sqref="F84:F313 A3 E84:E312 B57:B58 B100 C45:D314 A56:B56 A15:A55 C16:C43">
    <cfRule type="duplicateValues" dxfId="126" priority="271"/>
    <cfRule type="duplicateValues" dxfId="125" priority="272"/>
  </conditionalFormatting>
  <conditionalFormatting sqref="G4">
    <cfRule type="duplicateValues" dxfId="124" priority="28"/>
    <cfRule type="duplicateValues" dxfId="123" priority="29"/>
    <cfRule type="duplicateValues" dxfId="122" priority="30"/>
  </conditionalFormatting>
  <conditionalFormatting sqref="G5">
    <cfRule type="duplicateValues" dxfId="121" priority="205"/>
    <cfRule type="duplicateValues" dxfId="120" priority="206"/>
    <cfRule type="duplicateValues" dxfId="119" priority="207"/>
  </conditionalFormatting>
  <conditionalFormatting sqref="G6">
    <cfRule type="duplicateValues" dxfId="118" priority="187"/>
    <cfRule type="duplicateValues" dxfId="117" priority="188"/>
    <cfRule type="duplicateValues" dxfId="116" priority="189"/>
  </conditionalFormatting>
  <conditionalFormatting sqref="G7">
    <cfRule type="duplicateValues" dxfId="115" priority="181"/>
    <cfRule type="duplicateValues" dxfId="114" priority="182"/>
    <cfRule type="duplicateValues" dxfId="113" priority="183"/>
  </conditionalFormatting>
  <conditionalFormatting sqref="G8">
    <cfRule type="duplicateValues" dxfId="112" priority="178"/>
    <cfRule type="duplicateValues" dxfId="111" priority="179"/>
    <cfRule type="duplicateValues" dxfId="110" priority="180"/>
  </conditionalFormatting>
  <conditionalFormatting sqref="G9">
    <cfRule type="duplicateValues" dxfId="109" priority="169"/>
    <cfRule type="duplicateValues" dxfId="108" priority="170"/>
    <cfRule type="duplicateValues" dxfId="107" priority="171"/>
  </conditionalFormatting>
  <conditionalFormatting sqref="G10">
    <cfRule type="duplicateValues" dxfId="106" priority="166"/>
    <cfRule type="duplicateValues" dxfId="105" priority="167"/>
    <cfRule type="duplicateValues" dxfId="104" priority="168"/>
  </conditionalFormatting>
  <conditionalFormatting sqref="G11">
    <cfRule type="duplicateValues" dxfId="103" priority="163"/>
    <cfRule type="duplicateValues" dxfId="102" priority="164"/>
    <cfRule type="duplicateValues" dxfId="101" priority="165"/>
  </conditionalFormatting>
  <conditionalFormatting sqref="G12">
    <cfRule type="duplicateValues" dxfId="100" priority="160"/>
    <cfRule type="duplicateValues" dxfId="99" priority="161"/>
    <cfRule type="duplicateValues" dxfId="98" priority="162"/>
  </conditionalFormatting>
  <conditionalFormatting sqref="G13">
    <cfRule type="duplicateValues" dxfId="97" priority="172"/>
    <cfRule type="duplicateValues" dxfId="96" priority="173"/>
    <cfRule type="duplicateValues" dxfId="95" priority="174"/>
  </conditionalFormatting>
  <conditionalFormatting sqref="G14">
    <cfRule type="duplicateValues" dxfId="94" priority="127"/>
    <cfRule type="duplicateValues" dxfId="93" priority="128"/>
    <cfRule type="duplicateValues" dxfId="92" priority="129"/>
  </conditionalFormatting>
  <conditionalFormatting sqref="G15">
    <cfRule type="duplicateValues" dxfId="91" priority="124"/>
    <cfRule type="duplicateValues" dxfId="90" priority="125"/>
    <cfRule type="duplicateValues" dxfId="89" priority="126"/>
  </conditionalFormatting>
  <conditionalFormatting sqref="G16">
    <cfRule type="duplicateValues" dxfId="88" priority="94"/>
    <cfRule type="duplicateValues" dxfId="87" priority="95"/>
    <cfRule type="duplicateValues" dxfId="86" priority="96"/>
  </conditionalFormatting>
  <conditionalFormatting sqref="G17:G18">
    <cfRule type="duplicateValues" dxfId="85" priority="91"/>
    <cfRule type="duplicateValues" dxfId="84" priority="92"/>
    <cfRule type="duplicateValues" dxfId="83" priority="93"/>
  </conditionalFormatting>
  <conditionalFormatting sqref="G19:G20">
    <cfRule type="duplicateValues" dxfId="82" priority="88"/>
    <cfRule type="duplicateValues" dxfId="81" priority="89"/>
    <cfRule type="duplicateValues" dxfId="80" priority="90"/>
  </conditionalFormatting>
  <conditionalFormatting sqref="G21">
    <cfRule type="duplicateValues" dxfId="79" priority="82"/>
    <cfRule type="duplicateValues" dxfId="78" priority="83"/>
    <cfRule type="duplicateValues" dxfId="77" priority="84"/>
  </conditionalFormatting>
  <conditionalFormatting sqref="G22:G23">
    <cfRule type="duplicateValues" dxfId="76" priority="85"/>
    <cfRule type="duplicateValues" dxfId="75" priority="86"/>
    <cfRule type="duplicateValues" dxfId="74" priority="87"/>
  </conditionalFormatting>
  <conditionalFormatting sqref="G24:G26">
    <cfRule type="duplicateValues" dxfId="73" priority="79"/>
    <cfRule type="duplicateValues" dxfId="72" priority="80"/>
    <cfRule type="duplicateValues" dxfId="71" priority="81"/>
  </conditionalFormatting>
  <conditionalFormatting sqref="G27:G29">
    <cfRule type="duplicateValues" dxfId="70" priority="76"/>
    <cfRule type="duplicateValues" dxfId="69" priority="77"/>
    <cfRule type="duplicateValues" dxfId="68" priority="78"/>
  </conditionalFormatting>
  <conditionalFormatting sqref="G30">
    <cfRule type="duplicateValues" dxfId="67" priority="67"/>
    <cfRule type="duplicateValues" dxfId="66" priority="68"/>
    <cfRule type="duplicateValues" dxfId="65" priority="69"/>
  </conditionalFormatting>
  <conditionalFormatting sqref="G31:G32">
    <cfRule type="duplicateValues" dxfId="64" priority="70"/>
    <cfRule type="duplicateValues" dxfId="63" priority="71"/>
    <cfRule type="duplicateValues" dxfId="62" priority="72"/>
  </conditionalFormatting>
  <conditionalFormatting sqref="G33">
    <cfRule type="duplicateValues" dxfId="61" priority="64"/>
    <cfRule type="duplicateValues" dxfId="60" priority="65"/>
    <cfRule type="duplicateValues" dxfId="59" priority="66"/>
  </conditionalFormatting>
  <conditionalFormatting sqref="G34:G37">
    <cfRule type="duplicateValues" dxfId="58" priority="52"/>
    <cfRule type="duplicateValues" dxfId="57" priority="53"/>
    <cfRule type="duplicateValues" dxfId="56" priority="54"/>
  </conditionalFormatting>
  <conditionalFormatting sqref="G38:G39">
    <cfRule type="duplicateValues" dxfId="55" priority="49"/>
    <cfRule type="duplicateValues" dxfId="54" priority="50"/>
    <cfRule type="duplicateValues" dxfId="53" priority="51"/>
  </conditionalFormatting>
  <conditionalFormatting sqref="G40:G44">
    <cfRule type="duplicateValues" dxfId="52" priority="43"/>
    <cfRule type="duplicateValues" dxfId="51" priority="44"/>
    <cfRule type="duplicateValues" dxfId="50" priority="45"/>
  </conditionalFormatting>
  <conditionalFormatting sqref="G45:G51">
    <cfRule type="duplicateValues" dxfId="49" priority="40"/>
    <cfRule type="duplicateValues" dxfId="48" priority="41"/>
    <cfRule type="duplicateValues" dxfId="47" priority="42"/>
  </conditionalFormatting>
  <conditionalFormatting sqref="G52:G54">
    <cfRule type="duplicateValues" dxfId="46" priority="37"/>
    <cfRule type="duplicateValues" dxfId="45" priority="38"/>
    <cfRule type="duplicateValues" dxfId="44" priority="39"/>
  </conditionalFormatting>
  <conditionalFormatting sqref="G55:G67">
    <cfRule type="duplicateValues" dxfId="43" priority="34"/>
    <cfRule type="duplicateValues" dxfId="42" priority="35"/>
    <cfRule type="duplicateValues" dxfId="41" priority="36"/>
  </conditionalFormatting>
  <conditionalFormatting sqref="G68:G80">
    <cfRule type="duplicateValues" dxfId="40" priority="31"/>
    <cfRule type="duplicateValues" dxfId="39" priority="32"/>
    <cfRule type="duplicateValues" dxfId="38" priority="33"/>
  </conditionalFormatting>
  <conditionalFormatting sqref="G81:G84">
    <cfRule type="duplicateValues" dxfId="37" priority="25"/>
    <cfRule type="duplicateValues" dxfId="36" priority="26"/>
    <cfRule type="duplicateValues" dxfId="35" priority="27"/>
  </conditionalFormatting>
  <conditionalFormatting sqref="G85">
    <cfRule type="duplicateValues" dxfId="34" priority="22"/>
    <cfRule type="duplicateValues" dxfId="33" priority="23"/>
    <cfRule type="duplicateValues" dxfId="32" priority="24"/>
  </conditionalFormatting>
  <conditionalFormatting sqref="G86:G89">
    <cfRule type="duplicateValues" dxfId="31" priority="19"/>
    <cfRule type="duplicateValues" dxfId="30" priority="20"/>
    <cfRule type="duplicateValues" dxfId="29" priority="21"/>
  </conditionalFormatting>
  <conditionalFormatting sqref="G90:G97">
    <cfRule type="duplicateValues" dxfId="28" priority="16"/>
    <cfRule type="duplicateValues" dxfId="27" priority="17"/>
    <cfRule type="duplicateValues" dxfId="26" priority="18"/>
  </conditionalFormatting>
  <conditionalFormatting sqref="G98:G103">
    <cfRule type="duplicateValues" dxfId="25" priority="13"/>
    <cfRule type="duplicateValues" dxfId="24" priority="14"/>
    <cfRule type="duplicateValues" dxfId="23" priority="15"/>
  </conditionalFormatting>
  <conditionalFormatting sqref="G104:G113">
    <cfRule type="duplicateValues" dxfId="22" priority="10"/>
    <cfRule type="duplicateValues" dxfId="21" priority="11"/>
    <cfRule type="duplicateValues" dxfId="20" priority="12"/>
  </conditionalFormatting>
  <conditionalFormatting sqref="G114:G124">
    <cfRule type="duplicateValues" dxfId="19" priority="7"/>
    <cfRule type="duplicateValues" dxfId="18" priority="8"/>
    <cfRule type="duplicateValues" dxfId="17" priority="9"/>
  </conditionalFormatting>
  <conditionalFormatting sqref="G125">
    <cfRule type="duplicateValues" dxfId="16" priority="4"/>
    <cfRule type="duplicateValues" dxfId="15" priority="5"/>
    <cfRule type="duplicateValues" dxfId="14" priority="6"/>
  </conditionalFormatting>
  <conditionalFormatting sqref="G126:G141">
    <cfRule type="duplicateValues" dxfId="13" priority="1"/>
    <cfRule type="duplicateValues" dxfId="12" priority="2"/>
    <cfRule type="duplicateValues" dxfId="11" priority="3"/>
  </conditionalFormatting>
  <conditionalFormatting sqref="G142:G313 G3">
    <cfRule type="duplicateValues" dxfId="10" priority="266"/>
    <cfRule type="duplicateValues" dxfId="9" priority="267"/>
    <cfRule type="duplicateValues" dxfId="8" priority="270"/>
  </conditionalFormatting>
  <conditionalFormatting sqref="G314">
    <cfRule type="duplicateValues" dxfId="7" priority="210"/>
    <cfRule type="duplicateValues" dxfId="6" priority="211"/>
  </conditionalFormatting>
  <conditionalFormatting sqref="H314">
    <cfRule type="duplicateValues" dxfId="5" priority="208"/>
    <cfRule type="duplicateValues" dxfId="4" priority="209"/>
  </conditionalFormatting>
  <conditionalFormatting sqref="I4">
    <cfRule type="duplicateValues" dxfId="3" priority="218"/>
    <cfRule type="duplicateValues" dxfId="2" priority="219"/>
  </conditionalFormatting>
  <conditionalFormatting sqref="J19">
    <cfRule type="duplicateValues" dxfId="1" priority="216"/>
    <cfRule type="duplicateValues" dxfId="0" priority="217"/>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87B00-7713-4CF9-B6D6-F5D35BEAD84E}">
  <dimension ref="A1:F320"/>
  <sheetViews>
    <sheetView workbookViewId="0">
      <selection activeCell="C170" sqref="C170"/>
    </sheetView>
  </sheetViews>
  <sheetFormatPr defaultRowHeight="14.5" x14ac:dyDescent="0.35"/>
  <cols>
    <col min="1" max="1" width="22.90625" bestFit="1" customWidth="1"/>
    <col min="2" max="2" width="9.54296875" bestFit="1" customWidth="1"/>
    <col min="3" max="3" width="26.90625" bestFit="1" customWidth="1"/>
    <col min="4" max="4" width="9.54296875" bestFit="1" customWidth="1"/>
    <col min="5" max="5" width="16.90625" bestFit="1" customWidth="1"/>
    <col min="6" max="6" width="9.54296875" bestFit="1" customWidth="1"/>
  </cols>
  <sheetData>
    <row r="1" spans="1:6" s="23" customFormat="1" x14ac:dyDescent="0.35">
      <c r="A1" s="60" t="s">
        <v>8</v>
      </c>
      <c r="B1" s="60" t="s">
        <v>2</v>
      </c>
      <c r="C1" s="60" t="s">
        <v>11</v>
      </c>
      <c r="D1" s="60" t="s">
        <v>2</v>
      </c>
      <c r="E1" s="60" t="s">
        <v>839</v>
      </c>
      <c r="F1" s="60" t="s">
        <v>2</v>
      </c>
    </row>
    <row r="2" spans="1:6" x14ac:dyDescent="0.35">
      <c r="A2" s="12" t="s">
        <v>7</v>
      </c>
      <c r="B2" s="12"/>
      <c r="C2" s="12" t="s">
        <v>7</v>
      </c>
      <c r="D2" s="12"/>
      <c r="E2" s="12" t="s">
        <v>7</v>
      </c>
      <c r="F2" s="12"/>
    </row>
    <row r="3" spans="1:6" x14ac:dyDescent="0.35">
      <c r="A3" s="53" t="s">
        <v>24</v>
      </c>
      <c r="B3" s="53"/>
      <c r="C3" s="53" t="s">
        <v>24</v>
      </c>
      <c r="D3" s="53"/>
      <c r="E3" s="53" t="s">
        <v>24</v>
      </c>
      <c r="F3" s="53"/>
    </row>
    <row r="4" spans="1:6" x14ac:dyDescent="0.35">
      <c r="A4" t="s">
        <v>59</v>
      </c>
      <c r="B4">
        <v>6013</v>
      </c>
      <c r="C4" t="s">
        <v>169</v>
      </c>
      <c r="D4">
        <v>244</v>
      </c>
      <c r="E4" s="53" t="s">
        <v>25</v>
      </c>
      <c r="F4" s="53"/>
    </row>
    <row r="5" spans="1:6" x14ac:dyDescent="0.35">
      <c r="A5" t="s">
        <v>89</v>
      </c>
      <c r="B5">
        <v>1929</v>
      </c>
      <c r="C5" s="53" t="s">
        <v>25</v>
      </c>
      <c r="D5" s="53"/>
      <c r="E5" s="53" t="s">
        <v>26</v>
      </c>
      <c r="F5" s="53"/>
    </row>
    <row r="6" spans="1:6" x14ac:dyDescent="0.35">
      <c r="A6" t="s">
        <v>94</v>
      </c>
      <c r="B6">
        <v>148</v>
      </c>
      <c r="C6" t="s">
        <v>144</v>
      </c>
      <c r="D6">
        <v>49</v>
      </c>
      <c r="E6" s="53" t="s">
        <v>840</v>
      </c>
      <c r="F6" s="53"/>
    </row>
    <row r="7" spans="1:6" x14ac:dyDescent="0.35">
      <c r="A7" s="56" t="s">
        <v>165</v>
      </c>
      <c r="B7" s="56">
        <v>38</v>
      </c>
      <c r="C7" t="s">
        <v>177</v>
      </c>
      <c r="D7">
        <v>24</v>
      </c>
      <c r="E7" s="12" t="s">
        <v>10</v>
      </c>
      <c r="F7" s="12"/>
    </row>
    <row r="8" spans="1:6" x14ac:dyDescent="0.35">
      <c r="A8" s="53" t="s">
        <v>25</v>
      </c>
      <c r="B8" s="53"/>
      <c r="C8" s="53" t="s">
        <v>26</v>
      </c>
      <c r="D8" s="53"/>
      <c r="E8" s="53" t="s">
        <v>24</v>
      </c>
      <c r="F8" s="53"/>
    </row>
    <row r="9" spans="1:6" x14ac:dyDescent="0.35">
      <c r="A9" t="s">
        <v>64</v>
      </c>
      <c r="B9">
        <v>193</v>
      </c>
      <c r="C9" s="53" t="s">
        <v>840</v>
      </c>
      <c r="D9" s="53"/>
      <c r="E9" s="53" t="s">
        <v>25</v>
      </c>
      <c r="F9" s="53"/>
    </row>
    <row r="10" spans="1:6" x14ac:dyDescent="0.35">
      <c r="A10" t="s">
        <v>69</v>
      </c>
      <c r="B10">
        <v>111</v>
      </c>
      <c r="C10" t="s">
        <v>35</v>
      </c>
      <c r="D10">
        <v>1557</v>
      </c>
      <c r="E10" s="53" t="s">
        <v>26</v>
      </c>
      <c r="F10" s="53"/>
    </row>
    <row r="11" spans="1:6" x14ac:dyDescent="0.35">
      <c r="A11" t="s">
        <v>74</v>
      </c>
      <c r="B11">
        <v>173</v>
      </c>
      <c r="C11" t="s">
        <v>40</v>
      </c>
      <c r="D11">
        <v>954</v>
      </c>
      <c r="E11" s="53" t="s">
        <v>840</v>
      </c>
      <c r="F11" s="53"/>
    </row>
    <row r="12" spans="1:6" x14ac:dyDescent="0.35">
      <c r="A12" t="s">
        <v>79</v>
      </c>
      <c r="B12">
        <v>34</v>
      </c>
      <c r="C12" t="s">
        <v>45</v>
      </c>
      <c r="D12">
        <v>221</v>
      </c>
      <c r="E12" s="12" t="s">
        <v>13</v>
      </c>
      <c r="F12" s="12"/>
    </row>
    <row r="13" spans="1:6" x14ac:dyDescent="0.35">
      <c r="A13" t="s">
        <v>84</v>
      </c>
      <c r="B13">
        <v>105</v>
      </c>
      <c r="C13" t="s">
        <v>109</v>
      </c>
      <c r="D13">
        <v>12</v>
      </c>
      <c r="E13" s="53" t="s">
        <v>24</v>
      </c>
      <c r="F13" s="53"/>
    </row>
    <row r="14" spans="1:6" x14ac:dyDescent="0.35">
      <c r="A14" s="53" t="s">
        <v>26</v>
      </c>
      <c r="B14" s="53"/>
      <c r="C14" t="s">
        <v>114</v>
      </c>
      <c r="D14">
        <v>8</v>
      </c>
      <c r="E14" s="53" t="s">
        <v>25</v>
      </c>
      <c r="F14" s="53"/>
    </row>
    <row r="15" spans="1:6" x14ac:dyDescent="0.35">
      <c r="A15" s="53" t="s">
        <v>840</v>
      </c>
      <c r="B15" s="53"/>
      <c r="C15" t="s">
        <v>119</v>
      </c>
      <c r="D15">
        <v>79</v>
      </c>
      <c r="E15" s="53" t="s">
        <v>26</v>
      </c>
      <c r="F15" s="53"/>
    </row>
    <row r="16" spans="1:6" x14ac:dyDescent="0.35">
      <c r="A16" t="s">
        <v>49</v>
      </c>
      <c r="B16">
        <v>302</v>
      </c>
      <c r="C16" t="s">
        <v>124</v>
      </c>
      <c r="D16">
        <v>8</v>
      </c>
      <c r="E16" s="53" t="s">
        <v>840</v>
      </c>
      <c r="F16" s="53"/>
    </row>
    <row r="17" spans="1:6" x14ac:dyDescent="0.35">
      <c r="A17" t="s">
        <v>54</v>
      </c>
      <c r="B17">
        <v>71</v>
      </c>
      <c r="C17" t="s">
        <v>129</v>
      </c>
      <c r="D17">
        <v>1</v>
      </c>
      <c r="E17" t="s">
        <v>51</v>
      </c>
      <c r="F17">
        <v>1</v>
      </c>
    </row>
    <row r="18" spans="1:6" x14ac:dyDescent="0.35">
      <c r="A18" t="s">
        <v>99</v>
      </c>
      <c r="B18">
        <v>49</v>
      </c>
      <c r="C18" t="s">
        <v>134</v>
      </c>
      <c r="D18">
        <v>21</v>
      </c>
      <c r="E18" t="s">
        <v>56</v>
      </c>
      <c r="F18">
        <v>2</v>
      </c>
    </row>
    <row r="19" spans="1:6" x14ac:dyDescent="0.35">
      <c r="A19" t="s">
        <v>104</v>
      </c>
      <c r="B19">
        <v>55</v>
      </c>
      <c r="C19" t="s">
        <v>139</v>
      </c>
      <c r="D19">
        <v>10</v>
      </c>
      <c r="E19" t="s">
        <v>61</v>
      </c>
      <c r="F19">
        <v>2</v>
      </c>
    </row>
    <row r="20" spans="1:6" x14ac:dyDescent="0.35">
      <c r="A20" t="s">
        <v>153</v>
      </c>
      <c r="B20">
        <v>73</v>
      </c>
      <c r="C20" t="s">
        <v>149</v>
      </c>
      <c r="D20">
        <v>34</v>
      </c>
      <c r="E20" s="12" t="s">
        <v>16</v>
      </c>
      <c r="F20" s="12"/>
    </row>
    <row r="21" spans="1:6" x14ac:dyDescent="0.35">
      <c r="A21" t="s">
        <v>173</v>
      </c>
      <c r="B21">
        <v>16</v>
      </c>
      <c r="C21" t="s">
        <v>157</v>
      </c>
      <c r="D21">
        <v>1</v>
      </c>
      <c r="E21" s="53" t="s">
        <v>24</v>
      </c>
      <c r="F21" s="53"/>
    </row>
    <row r="22" spans="1:6" x14ac:dyDescent="0.35">
      <c r="A22" s="12" t="s">
        <v>10</v>
      </c>
      <c r="B22" s="12"/>
      <c r="C22" t="s">
        <v>161</v>
      </c>
      <c r="D22">
        <v>3</v>
      </c>
      <c r="E22" s="53" t="s">
        <v>25</v>
      </c>
      <c r="F22" s="53"/>
    </row>
    <row r="23" spans="1:6" x14ac:dyDescent="0.35">
      <c r="A23" s="53" t="s">
        <v>24</v>
      </c>
      <c r="B23" s="53"/>
      <c r="C23" s="12" t="s">
        <v>10</v>
      </c>
      <c r="D23" s="12"/>
      <c r="E23" s="53" t="s">
        <v>26</v>
      </c>
      <c r="F23" s="53"/>
    </row>
    <row r="24" spans="1:6" x14ac:dyDescent="0.35">
      <c r="A24" t="s">
        <v>41</v>
      </c>
      <c r="B24">
        <v>62</v>
      </c>
      <c r="C24" s="53" t="s">
        <v>24</v>
      </c>
      <c r="D24" s="53"/>
      <c r="E24" s="53" t="s">
        <v>840</v>
      </c>
      <c r="F24" s="53"/>
    </row>
    <row r="25" spans="1:6" x14ac:dyDescent="0.35">
      <c r="A25" t="s">
        <v>120</v>
      </c>
      <c r="B25">
        <v>3031</v>
      </c>
      <c r="C25" t="s">
        <v>145</v>
      </c>
      <c r="D25">
        <v>2398</v>
      </c>
      <c r="E25" s="12" t="s">
        <v>841</v>
      </c>
      <c r="F25" s="12"/>
    </row>
    <row r="26" spans="1:6" x14ac:dyDescent="0.35">
      <c r="A26" t="s">
        <v>187</v>
      </c>
      <c r="B26">
        <v>2954</v>
      </c>
      <c r="C26" t="s">
        <v>199</v>
      </c>
      <c r="D26">
        <v>903</v>
      </c>
      <c r="E26" s="53" t="s">
        <v>24</v>
      </c>
      <c r="F26" s="53"/>
    </row>
    <row r="27" spans="1:6" x14ac:dyDescent="0.35">
      <c r="A27" t="s">
        <v>229</v>
      </c>
      <c r="B27">
        <v>1</v>
      </c>
      <c r="C27" t="s">
        <v>295</v>
      </c>
      <c r="D27">
        <v>1416</v>
      </c>
      <c r="E27" s="53" t="s">
        <v>25</v>
      </c>
      <c r="F27" s="53"/>
    </row>
    <row r="28" spans="1:6" x14ac:dyDescent="0.35">
      <c r="A28" t="s">
        <v>232</v>
      </c>
      <c r="B28">
        <v>276</v>
      </c>
      <c r="C28" t="s">
        <v>298</v>
      </c>
      <c r="D28">
        <v>1409</v>
      </c>
      <c r="E28" s="53" t="s">
        <v>26</v>
      </c>
      <c r="F28" s="53"/>
    </row>
    <row r="29" spans="1:6" x14ac:dyDescent="0.35">
      <c r="A29" t="s">
        <v>235</v>
      </c>
      <c r="B29">
        <v>509</v>
      </c>
      <c r="C29" t="s">
        <v>301</v>
      </c>
      <c r="D29">
        <v>199</v>
      </c>
      <c r="E29" s="53" t="s">
        <v>840</v>
      </c>
      <c r="F29" s="53"/>
    </row>
    <row r="30" spans="1:6" x14ac:dyDescent="0.35">
      <c r="A30" t="s">
        <v>238</v>
      </c>
      <c r="B30">
        <v>355</v>
      </c>
      <c r="C30" t="s">
        <v>304</v>
      </c>
      <c r="D30">
        <v>312</v>
      </c>
      <c r="E30" s="8">
        <v>0</v>
      </c>
      <c r="F30">
        <v>10</v>
      </c>
    </row>
    <row r="31" spans="1:6" x14ac:dyDescent="0.35">
      <c r="A31" s="5" t="s">
        <v>241</v>
      </c>
      <c r="B31">
        <v>67</v>
      </c>
      <c r="C31" t="s">
        <v>307</v>
      </c>
      <c r="D31">
        <v>1309</v>
      </c>
      <c r="E31" t="s">
        <v>53</v>
      </c>
      <c r="F31">
        <v>5</v>
      </c>
    </row>
    <row r="32" spans="1:6" x14ac:dyDescent="0.35">
      <c r="A32" s="5" t="s">
        <v>244</v>
      </c>
      <c r="B32">
        <v>2</v>
      </c>
      <c r="C32" t="s">
        <v>310</v>
      </c>
      <c r="D32">
        <v>827</v>
      </c>
      <c r="E32" t="s">
        <v>58</v>
      </c>
      <c r="F32">
        <v>32</v>
      </c>
    </row>
    <row r="33" spans="1:6" x14ac:dyDescent="0.35">
      <c r="A33" t="s">
        <v>247</v>
      </c>
      <c r="B33">
        <v>1141</v>
      </c>
      <c r="C33" t="s">
        <v>313</v>
      </c>
      <c r="D33">
        <v>683</v>
      </c>
      <c r="E33" t="s">
        <v>63</v>
      </c>
      <c r="F33">
        <v>22</v>
      </c>
    </row>
    <row r="34" spans="1:6" x14ac:dyDescent="0.35">
      <c r="A34" t="s">
        <v>250</v>
      </c>
      <c r="B34">
        <v>789</v>
      </c>
      <c r="C34" t="s">
        <v>316</v>
      </c>
      <c r="D34">
        <v>34</v>
      </c>
      <c r="E34" t="s">
        <v>68</v>
      </c>
      <c r="F34">
        <v>7</v>
      </c>
    </row>
    <row r="35" spans="1:6" x14ac:dyDescent="0.35">
      <c r="A35" t="s">
        <v>253</v>
      </c>
      <c r="B35">
        <v>157</v>
      </c>
      <c r="C35" t="s">
        <v>319</v>
      </c>
      <c r="D35">
        <v>2085</v>
      </c>
      <c r="E35" t="s">
        <v>73</v>
      </c>
      <c r="F35">
        <v>132</v>
      </c>
    </row>
    <row r="36" spans="1:6" x14ac:dyDescent="0.35">
      <c r="A36" s="53" t="s">
        <v>25</v>
      </c>
      <c r="B36" s="53"/>
      <c r="C36" t="s">
        <v>322</v>
      </c>
      <c r="D36">
        <v>2043</v>
      </c>
      <c r="E36" t="s">
        <v>78</v>
      </c>
      <c r="F36">
        <v>42</v>
      </c>
    </row>
    <row r="37" spans="1:6" x14ac:dyDescent="0.35">
      <c r="A37" t="s">
        <v>46</v>
      </c>
      <c r="B37">
        <v>41</v>
      </c>
      <c r="C37" s="5" t="s">
        <v>325</v>
      </c>
      <c r="D37">
        <v>389</v>
      </c>
    </row>
    <row r="38" spans="1:6" x14ac:dyDescent="0.35">
      <c r="A38" s="5" t="s">
        <v>289</v>
      </c>
      <c r="B38">
        <v>916</v>
      </c>
      <c r="C38" s="5" t="s">
        <v>328</v>
      </c>
      <c r="D38">
        <v>1164</v>
      </c>
    </row>
    <row r="39" spans="1:6" x14ac:dyDescent="0.35">
      <c r="A39" s="5" t="s">
        <v>292</v>
      </c>
      <c r="B39">
        <v>2033</v>
      </c>
      <c r="C39" s="5" t="s">
        <v>331</v>
      </c>
      <c r="D39">
        <v>616</v>
      </c>
    </row>
    <row r="40" spans="1:6" x14ac:dyDescent="0.35">
      <c r="A40" s="53" t="s">
        <v>26</v>
      </c>
      <c r="B40" s="53"/>
      <c r="C40" s="5" t="s">
        <v>334</v>
      </c>
      <c r="D40">
        <v>532</v>
      </c>
    </row>
    <row r="41" spans="1:6" x14ac:dyDescent="0.35">
      <c r="A41" t="s">
        <v>65</v>
      </c>
      <c r="B41">
        <v>52</v>
      </c>
      <c r="C41" s="5" t="s">
        <v>337</v>
      </c>
      <c r="D41">
        <v>364</v>
      </c>
    </row>
    <row r="42" spans="1:6" x14ac:dyDescent="0.35">
      <c r="A42" t="s">
        <v>70</v>
      </c>
      <c r="B42">
        <v>97</v>
      </c>
      <c r="C42" s="5" t="s">
        <v>340</v>
      </c>
      <c r="D42">
        <v>316</v>
      </c>
    </row>
    <row r="43" spans="1:6" x14ac:dyDescent="0.35">
      <c r="A43" t="s">
        <v>75</v>
      </c>
      <c r="B43">
        <v>2169</v>
      </c>
      <c r="C43" s="5" t="s">
        <v>343</v>
      </c>
      <c r="D43">
        <v>1369</v>
      </c>
    </row>
    <row r="44" spans="1:6" x14ac:dyDescent="0.35">
      <c r="A44" t="s">
        <v>80</v>
      </c>
      <c r="B44">
        <v>575</v>
      </c>
      <c r="C44" s="5" t="s">
        <v>346</v>
      </c>
      <c r="D44">
        <v>1799</v>
      </c>
    </row>
    <row r="45" spans="1:6" x14ac:dyDescent="0.35">
      <c r="A45" t="s">
        <v>85</v>
      </c>
      <c r="B45">
        <v>503</v>
      </c>
      <c r="C45" s="5" t="s">
        <v>349</v>
      </c>
      <c r="D45">
        <v>808</v>
      </c>
    </row>
    <row r="46" spans="1:6" x14ac:dyDescent="0.35">
      <c r="A46" t="s">
        <v>90</v>
      </c>
      <c r="B46">
        <v>196</v>
      </c>
      <c r="C46" s="5" t="s">
        <v>352</v>
      </c>
      <c r="D46">
        <v>1485</v>
      </c>
    </row>
    <row r="47" spans="1:6" x14ac:dyDescent="0.35">
      <c r="A47" t="s">
        <v>95</v>
      </c>
      <c r="B47">
        <v>103</v>
      </c>
      <c r="C47" s="5" t="s">
        <v>355</v>
      </c>
      <c r="D47">
        <v>808</v>
      </c>
    </row>
    <row r="48" spans="1:6" x14ac:dyDescent="0.35">
      <c r="A48" t="s">
        <v>110</v>
      </c>
      <c r="B48">
        <v>2807</v>
      </c>
      <c r="C48" t="s">
        <v>358</v>
      </c>
      <c r="D48">
        <v>1106</v>
      </c>
    </row>
    <row r="49" spans="1:4" x14ac:dyDescent="0.35">
      <c r="A49" t="s">
        <v>115</v>
      </c>
      <c r="B49">
        <v>2319</v>
      </c>
      <c r="C49" t="s">
        <v>361</v>
      </c>
      <c r="D49">
        <v>736</v>
      </c>
    </row>
    <row r="50" spans="1:4" x14ac:dyDescent="0.35">
      <c r="A50" t="s">
        <v>190</v>
      </c>
      <c r="B50">
        <v>442</v>
      </c>
      <c r="C50" t="s">
        <v>364</v>
      </c>
      <c r="D50">
        <v>645</v>
      </c>
    </row>
    <row r="51" spans="1:4" x14ac:dyDescent="0.35">
      <c r="A51" t="s">
        <v>193</v>
      </c>
      <c r="B51">
        <v>293</v>
      </c>
      <c r="C51" t="s">
        <v>367</v>
      </c>
      <c r="D51">
        <v>1119</v>
      </c>
    </row>
    <row r="52" spans="1:4" x14ac:dyDescent="0.35">
      <c r="A52" t="s">
        <v>196</v>
      </c>
      <c r="B52">
        <v>5147</v>
      </c>
      <c r="C52" t="s">
        <v>370</v>
      </c>
      <c r="D52">
        <v>637</v>
      </c>
    </row>
    <row r="53" spans="1:4" x14ac:dyDescent="0.35">
      <c r="A53" t="s">
        <v>480</v>
      </c>
      <c r="B53">
        <v>562</v>
      </c>
      <c r="C53" s="53" t="s">
        <v>25</v>
      </c>
      <c r="D53" s="53"/>
    </row>
    <row r="54" spans="1:4" x14ac:dyDescent="0.35">
      <c r="A54" t="s">
        <v>481</v>
      </c>
      <c r="B54">
        <v>658</v>
      </c>
      <c r="C54" t="s">
        <v>202</v>
      </c>
      <c r="D54">
        <v>539</v>
      </c>
    </row>
    <row r="55" spans="1:4" x14ac:dyDescent="0.35">
      <c r="A55" t="s">
        <v>482</v>
      </c>
      <c r="B55">
        <v>488</v>
      </c>
      <c r="C55" t="s">
        <v>388</v>
      </c>
      <c r="D55">
        <v>248</v>
      </c>
    </row>
    <row r="56" spans="1:4" x14ac:dyDescent="0.35">
      <c r="A56" t="s">
        <v>483</v>
      </c>
      <c r="B56">
        <v>36</v>
      </c>
      <c r="C56" t="s">
        <v>391</v>
      </c>
      <c r="D56">
        <v>767</v>
      </c>
    </row>
    <row r="57" spans="1:4" x14ac:dyDescent="0.35">
      <c r="A57" t="s">
        <v>484</v>
      </c>
      <c r="B57">
        <v>2987</v>
      </c>
      <c r="C57" t="s">
        <v>397</v>
      </c>
      <c r="D57">
        <v>1578</v>
      </c>
    </row>
    <row r="58" spans="1:4" x14ac:dyDescent="0.35">
      <c r="A58" t="s">
        <v>485</v>
      </c>
      <c r="B58">
        <v>1051</v>
      </c>
      <c r="C58" t="s">
        <v>400</v>
      </c>
      <c r="D58">
        <v>1140</v>
      </c>
    </row>
    <row r="59" spans="1:4" x14ac:dyDescent="0.35">
      <c r="A59" t="s">
        <v>486</v>
      </c>
      <c r="B59">
        <v>2213</v>
      </c>
      <c r="C59" t="s">
        <v>403</v>
      </c>
      <c r="D59">
        <v>336</v>
      </c>
    </row>
    <row r="60" spans="1:4" x14ac:dyDescent="0.35">
      <c r="A60" t="s">
        <v>488</v>
      </c>
      <c r="B60">
        <v>88</v>
      </c>
      <c r="C60" s="5" t="s">
        <v>448</v>
      </c>
      <c r="D60">
        <v>1645</v>
      </c>
    </row>
    <row r="61" spans="1:4" x14ac:dyDescent="0.35">
      <c r="A61" t="s">
        <v>499</v>
      </c>
      <c r="B61">
        <v>1081</v>
      </c>
      <c r="C61" s="5" t="s">
        <v>451</v>
      </c>
      <c r="D61">
        <v>548</v>
      </c>
    </row>
    <row r="62" spans="1:4" x14ac:dyDescent="0.35">
      <c r="A62" t="s">
        <v>500</v>
      </c>
      <c r="B62">
        <v>515</v>
      </c>
      <c r="C62" s="5" t="s">
        <v>453</v>
      </c>
      <c r="D62">
        <v>79</v>
      </c>
    </row>
    <row r="63" spans="1:4" x14ac:dyDescent="0.35">
      <c r="A63" t="s">
        <v>509</v>
      </c>
      <c r="B63">
        <v>1040</v>
      </c>
      <c r="C63" s="5" t="s">
        <v>455</v>
      </c>
      <c r="D63">
        <v>1191</v>
      </c>
    </row>
    <row r="64" spans="1:4" x14ac:dyDescent="0.35">
      <c r="A64" t="s">
        <v>510</v>
      </c>
      <c r="B64">
        <v>986</v>
      </c>
      <c r="C64" s="5" t="s">
        <v>457</v>
      </c>
      <c r="D64">
        <v>691</v>
      </c>
    </row>
    <row r="65" spans="1:4" x14ac:dyDescent="0.35">
      <c r="A65" t="s">
        <v>511</v>
      </c>
      <c r="B65">
        <v>1124</v>
      </c>
      <c r="C65" s="53" t="s">
        <v>26</v>
      </c>
      <c r="D65" s="53"/>
    </row>
    <row r="66" spans="1:4" x14ac:dyDescent="0.35">
      <c r="A66" t="s">
        <v>512</v>
      </c>
      <c r="B66">
        <v>717</v>
      </c>
      <c r="C66" t="s">
        <v>50</v>
      </c>
      <c r="D66">
        <v>1945</v>
      </c>
    </row>
    <row r="67" spans="1:4" x14ac:dyDescent="0.35">
      <c r="A67" t="s">
        <v>513</v>
      </c>
      <c r="B67">
        <v>1449</v>
      </c>
      <c r="C67" t="s">
        <v>55</v>
      </c>
      <c r="D67">
        <v>654</v>
      </c>
    </row>
    <row r="68" spans="1:4" x14ac:dyDescent="0.35">
      <c r="A68" t="s">
        <v>514</v>
      </c>
      <c r="B68">
        <v>982</v>
      </c>
      <c r="C68" t="s">
        <v>60</v>
      </c>
      <c r="D68">
        <v>897</v>
      </c>
    </row>
    <row r="69" spans="1:4" x14ac:dyDescent="0.35">
      <c r="A69" t="s">
        <v>515</v>
      </c>
      <c r="B69">
        <v>2523</v>
      </c>
      <c r="C69" t="s">
        <v>373</v>
      </c>
      <c r="D69">
        <v>1542</v>
      </c>
    </row>
    <row r="70" spans="1:4" x14ac:dyDescent="0.35">
      <c r="A70" t="s">
        <v>516</v>
      </c>
      <c r="B70">
        <v>580</v>
      </c>
      <c r="C70" t="s">
        <v>376</v>
      </c>
      <c r="D70">
        <v>1056</v>
      </c>
    </row>
    <row r="71" spans="1:4" x14ac:dyDescent="0.35">
      <c r="A71" t="s">
        <v>517</v>
      </c>
      <c r="B71">
        <v>1143</v>
      </c>
      <c r="C71" t="s">
        <v>379</v>
      </c>
      <c r="D71">
        <v>1206</v>
      </c>
    </row>
    <row r="72" spans="1:4" x14ac:dyDescent="0.35">
      <c r="A72" t="s">
        <v>518</v>
      </c>
      <c r="B72">
        <v>816</v>
      </c>
      <c r="C72" t="s">
        <v>382</v>
      </c>
      <c r="D72">
        <v>453</v>
      </c>
    </row>
    <row r="73" spans="1:4" x14ac:dyDescent="0.35">
      <c r="A73" s="53" t="s">
        <v>840</v>
      </c>
      <c r="B73" s="53"/>
      <c r="C73" t="s">
        <v>385</v>
      </c>
      <c r="D73">
        <v>1162</v>
      </c>
    </row>
    <row r="74" spans="1:4" x14ac:dyDescent="0.35">
      <c r="A74" t="s">
        <v>125</v>
      </c>
      <c r="B74">
        <v>134</v>
      </c>
      <c r="C74" t="s">
        <v>394</v>
      </c>
      <c r="D74">
        <v>889</v>
      </c>
    </row>
    <row r="75" spans="1:4" x14ac:dyDescent="0.35">
      <c r="A75" t="s">
        <v>130</v>
      </c>
      <c r="B75">
        <v>17</v>
      </c>
      <c r="C75" t="s">
        <v>406</v>
      </c>
      <c r="D75">
        <v>3293</v>
      </c>
    </row>
    <row r="76" spans="1:4" x14ac:dyDescent="0.35">
      <c r="A76" t="s">
        <v>135</v>
      </c>
      <c r="B76">
        <v>8</v>
      </c>
      <c r="C76" t="s">
        <v>409</v>
      </c>
      <c r="D76">
        <v>6398</v>
      </c>
    </row>
    <row r="77" spans="1:4" x14ac:dyDescent="0.35">
      <c r="A77" t="s">
        <v>140</v>
      </c>
      <c r="B77">
        <v>33</v>
      </c>
      <c r="C77" t="s">
        <v>459</v>
      </c>
      <c r="D77">
        <v>826</v>
      </c>
    </row>
    <row r="78" spans="1:4" x14ac:dyDescent="0.35">
      <c r="A78" t="s">
        <v>154</v>
      </c>
      <c r="B78">
        <v>12</v>
      </c>
      <c r="C78" t="s">
        <v>461</v>
      </c>
      <c r="D78">
        <v>784</v>
      </c>
    </row>
    <row r="79" spans="1:4" x14ac:dyDescent="0.35">
      <c r="A79" t="s">
        <v>181</v>
      </c>
      <c r="B79">
        <v>438</v>
      </c>
      <c r="C79" t="s">
        <v>463</v>
      </c>
      <c r="D79">
        <v>1489</v>
      </c>
    </row>
    <row r="80" spans="1:4" x14ac:dyDescent="0.35">
      <c r="A80" t="s">
        <v>211</v>
      </c>
      <c r="B80">
        <v>2688</v>
      </c>
      <c r="C80" t="s">
        <v>465</v>
      </c>
      <c r="D80">
        <v>905</v>
      </c>
    </row>
    <row r="81" spans="1:4" x14ac:dyDescent="0.35">
      <c r="A81" t="s">
        <v>223</v>
      </c>
      <c r="B81">
        <v>27</v>
      </c>
      <c r="C81" t="s">
        <v>467</v>
      </c>
      <c r="D81">
        <v>3238</v>
      </c>
    </row>
    <row r="82" spans="1:4" x14ac:dyDescent="0.35">
      <c r="A82" t="s">
        <v>226</v>
      </c>
      <c r="B82">
        <v>3623</v>
      </c>
      <c r="C82" t="s">
        <v>469</v>
      </c>
      <c r="D82">
        <v>1502</v>
      </c>
    </row>
    <row r="83" spans="1:4" x14ac:dyDescent="0.35">
      <c r="A83" t="s">
        <v>256</v>
      </c>
      <c r="B83">
        <v>1176</v>
      </c>
      <c r="C83" t="s">
        <v>471</v>
      </c>
      <c r="D83">
        <v>2519</v>
      </c>
    </row>
    <row r="84" spans="1:4" x14ac:dyDescent="0.35">
      <c r="A84" t="s">
        <v>259</v>
      </c>
      <c r="B84">
        <v>444</v>
      </c>
      <c r="C84" t="s">
        <v>472</v>
      </c>
      <c r="D84">
        <v>2383</v>
      </c>
    </row>
    <row r="85" spans="1:4" x14ac:dyDescent="0.35">
      <c r="A85" t="s">
        <v>262</v>
      </c>
      <c r="B85">
        <v>193</v>
      </c>
      <c r="C85" t="s">
        <v>473</v>
      </c>
      <c r="D85">
        <v>2421</v>
      </c>
    </row>
    <row r="86" spans="1:4" x14ac:dyDescent="0.35">
      <c r="A86" t="s">
        <v>265</v>
      </c>
      <c r="B86">
        <v>76</v>
      </c>
      <c r="C86" t="s">
        <v>474</v>
      </c>
      <c r="D86">
        <v>319</v>
      </c>
    </row>
    <row r="87" spans="1:4" x14ac:dyDescent="0.35">
      <c r="A87" t="s">
        <v>268</v>
      </c>
      <c r="B87">
        <v>48</v>
      </c>
      <c r="C87" t="s">
        <v>475</v>
      </c>
      <c r="D87">
        <v>23</v>
      </c>
    </row>
    <row r="88" spans="1:4" x14ac:dyDescent="0.35">
      <c r="A88" s="5" t="s">
        <v>271</v>
      </c>
      <c r="B88">
        <v>3758</v>
      </c>
      <c r="C88" t="s">
        <v>476</v>
      </c>
      <c r="D88">
        <v>146</v>
      </c>
    </row>
    <row r="89" spans="1:4" x14ac:dyDescent="0.35">
      <c r="A89" s="5" t="s">
        <v>274</v>
      </c>
      <c r="B89">
        <v>5219</v>
      </c>
      <c r="C89" t="s">
        <v>477</v>
      </c>
      <c r="D89">
        <v>462</v>
      </c>
    </row>
    <row r="90" spans="1:4" x14ac:dyDescent="0.35">
      <c r="A90" t="s">
        <v>277</v>
      </c>
      <c r="B90">
        <v>1849</v>
      </c>
      <c r="C90" t="s">
        <v>478</v>
      </c>
      <c r="D90">
        <v>1245</v>
      </c>
    </row>
    <row r="91" spans="1:4" x14ac:dyDescent="0.35">
      <c r="A91" t="s">
        <v>280</v>
      </c>
      <c r="B91">
        <v>2150</v>
      </c>
      <c r="C91" t="s">
        <v>479</v>
      </c>
      <c r="D91">
        <v>584</v>
      </c>
    </row>
    <row r="92" spans="1:4" x14ac:dyDescent="0.35">
      <c r="A92" t="s">
        <v>283</v>
      </c>
      <c r="B92">
        <v>844</v>
      </c>
      <c r="C92" t="s">
        <v>487</v>
      </c>
      <c r="D92">
        <v>248</v>
      </c>
    </row>
    <row r="93" spans="1:4" x14ac:dyDescent="0.35">
      <c r="A93" s="5" t="s">
        <v>286</v>
      </c>
      <c r="B93">
        <v>3459</v>
      </c>
      <c r="C93" t="s">
        <v>489</v>
      </c>
      <c r="D93">
        <v>1870</v>
      </c>
    </row>
    <row r="94" spans="1:4" x14ac:dyDescent="0.35">
      <c r="A94" s="12" t="s">
        <v>13</v>
      </c>
      <c r="B94" s="12"/>
      <c r="C94" t="s">
        <v>490</v>
      </c>
      <c r="D94">
        <v>1079</v>
      </c>
    </row>
    <row r="95" spans="1:4" x14ac:dyDescent="0.35">
      <c r="A95" s="53" t="s">
        <v>24</v>
      </c>
      <c r="B95" s="53"/>
      <c r="C95" t="s">
        <v>491</v>
      </c>
      <c r="D95">
        <v>1391</v>
      </c>
    </row>
    <row r="96" spans="1:4" x14ac:dyDescent="0.35">
      <c r="A96" t="s">
        <v>326</v>
      </c>
      <c r="B96">
        <v>1150</v>
      </c>
      <c r="C96" t="s">
        <v>492</v>
      </c>
      <c r="D96">
        <v>1640</v>
      </c>
    </row>
    <row r="97" spans="1:4" x14ac:dyDescent="0.35">
      <c r="A97" t="s">
        <v>456</v>
      </c>
      <c r="B97">
        <v>1804</v>
      </c>
      <c r="C97" t="s">
        <v>493</v>
      </c>
      <c r="D97">
        <v>1070</v>
      </c>
    </row>
    <row r="98" spans="1:4" x14ac:dyDescent="0.35">
      <c r="A98" s="53" t="s">
        <v>25</v>
      </c>
      <c r="B98" s="53"/>
      <c r="C98" t="s">
        <v>494</v>
      </c>
      <c r="D98">
        <v>636</v>
      </c>
    </row>
    <row r="99" spans="1:4" x14ac:dyDescent="0.35">
      <c r="A99" t="s">
        <v>136</v>
      </c>
      <c r="B99">
        <v>7597</v>
      </c>
      <c r="C99" t="s">
        <v>495</v>
      </c>
      <c r="D99">
        <v>3199</v>
      </c>
    </row>
    <row r="100" spans="1:4" x14ac:dyDescent="0.35">
      <c r="A100" t="s">
        <v>221</v>
      </c>
      <c r="B100">
        <v>4318</v>
      </c>
      <c r="C100" t="s">
        <v>496</v>
      </c>
      <c r="D100">
        <v>1101</v>
      </c>
    </row>
    <row r="101" spans="1:4" x14ac:dyDescent="0.35">
      <c r="A101" t="s">
        <v>395</v>
      </c>
      <c r="B101">
        <v>298</v>
      </c>
      <c r="C101" t="s">
        <v>497</v>
      </c>
      <c r="D101">
        <v>2666</v>
      </c>
    </row>
    <row r="102" spans="1:4" x14ac:dyDescent="0.35">
      <c r="A102" t="s">
        <v>464</v>
      </c>
      <c r="B102">
        <v>99</v>
      </c>
      <c r="C102" t="s">
        <v>498</v>
      </c>
      <c r="D102">
        <v>1124</v>
      </c>
    </row>
    <row r="103" spans="1:4" x14ac:dyDescent="0.35">
      <c r="A103" t="s">
        <v>422</v>
      </c>
      <c r="B103">
        <v>1266</v>
      </c>
      <c r="C103" t="s">
        <v>501</v>
      </c>
      <c r="D103">
        <v>1646</v>
      </c>
    </row>
    <row r="104" spans="1:4" x14ac:dyDescent="0.35">
      <c r="A104" s="53" t="s">
        <v>26</v>
      </c>
      <c r="B104" s="53"/>
      <c r="C104" t="s">
        <v>502</v>
      </c>
      <c r="D104">
        <v>1882</v>
      </c>
    </row>
    <row r="105" spans="1:4" x14ac:dyDescent="0.35">
      <c r="A105" t="s">
        <v>42</v>
      </c>
      <c r="B105">
        <v>9</v>
      </c>
      <c r="C105" t="s">
        <v>503</v>
      </c>
      <c r="D105">
        <v>1740</v>
      </c>
    </row>
    <row r="106" spans="1:4" x14ac:dyDescent="0.35">
      <c r="A106" s="53" t="s">
        <v>840</v>
      </c>
      <c r="B106" s="53"/>
      <c r="C106" t="s">
        <v>504</v>
      </c>
      <c r="D106">
        <v>1219</v>
      </c>
    </row>
    <row r="107" spans="1:4" x14ac:dyDescent="0.35">
      <c r="A107" t="s">
        <v>106</v>
      </c>
      <c r="B107">
        <v>72</v>
      </c>
      <c r="C107" t="s">
        <v>505</v>
      </c>
      <c r="D107">
        <v>1572</v>
      </c>
    </row>
    <row r="108" spans="1:4" x14ac:dyDescent="0.35">
      <c r="A108" t="s">
        <v>175</v>
      </c>
      <c r="B108">
        <v>666</v>
      </c>
      <c r="C108" t="s">
        <v>506</v>
      </c>
      <c r="D108">
        <v>2392</v>
      </c>
    </row>
    <row r="109" spans="1:4" x14ac:dyDescent="0.35">
      <c r="A109" t="s">
        <v>182</v>
      </c>
      <c r="B109">
        <v>8</v>
      </c>
      <c r="C109" t="s">
        <v>507</v>
      </c>
      <c r="D109">
        <v>1400</v>
      </c>
    </row>
    <row r="110" spans="1:4" x14ac:dyDescent="0.35">
      <c r="A110" t="s">
        <v>185</v>
      </c>
      <c r="B110">
        <v>14</v>
      </c>
      <c r="C110" t="s">
        <v>508</v>
      </c>
      <c r="D110">
        <v>610</v>
      </c>
    </row>
    <row r="111" spans="1:4" x14ac:dyDescent="0.35">
      <c r="A111" t="s">
        <v>203</v>
      </c>
      <c r="B111">
        <v>139</v>
      </c>
      <c r="C111" s="53" t="s">
        <v>840</v>
      </c>
      <c r="D111" s="53"/>
    </row>
    <row r="112" spans="1:4" x14ac:dyDescent="0.35">
      <c r="A112" t="s">
        <v>206</v>
      </c>
      <c r="B112">
        <v>15</v>
      </c>
      <c r="C112" t="s">
        <v>36</v>
      </c>
      <c r="D112">
        <v>6</v>
      </c>
    </row>
    <row r="113" spans="1:4" x14ac:dyDescent="0.35">
      <c r="A113" t="s">
        <v>209</v>
      </c>
      <c r="B113">
        <v>52</v>
      </c>
      <c r="C113" t="s">
        <v>100</v>
      </c>
      <c r="D113">
        <v>110</v>
      </c>
    </row>
    <row r="114" spans="1:4" x14ac:dyDescent="0.35">
      <c r="A114" t="s">
        <v>212</v>
      </c>
      <c r="B114">
        <v>93</v>
      </c>
      <c r="C114" t="s">
        <v>105</v>
      </c>
      <c r="D114">
        <v>686</v>
      </c>
    </row>
    <row r="115" spans="1:4" x14ac:dyDescent="0.35">
      <c r="A115" t="s">
        <v>218</v>
      </c>
      <c r="B115">
        <v>13</v>
      </c>
      <c r="C115" t="s">
        <v>150</v>
      </c>
      <c r="D115">
        <v>62</v>
      </c>
    </row>
    <row r="116" spans="1:4" x14ac:dyDescent="0.35">
      <c r="A116" t="s">
        <v>224</v>
      </c>
      <c r="B116">
        <v>2986</v>
      </c>
      <c r="C116" t="s">
        <v>158</v>
      </c>
      <c r="D116">
        <v>88</v>
      </c>
    </row>
    <row r="117" spans="1:4" x14ac:dyDescent="0.35">
      <c r="A117" t="s">
        <v>227</v>
      </c>
      <c r="B117">
        <v>83</v>
      </c>
      <c r="C117" t="s">
        <v>162</v>
      </c>
      <c r="D117">
        <v>3666</v>
      </c>
    </row>
    <row r="118" spans="1:4" x14ac:dyDescent="0.35">
      <c r="A118" t="s">
        <v>239</v>
      </c>
      <c r="B118">
        <v>33</v>
      </c>
      <c r="C118" t="s">
        <v>166</v>
      </c>
      <c r="D118">
        <v>35</v>
      </c>
    </row>
    <row r="119" spans="1:4" x14ac:dyDescent="0.35">
      <c r="A119" t="s">
        <v>245</v>
      </c>
      <c r="B119">
        <v>197</v>
      </c>
      <c r="C119" t="s">
        <v>170</v>
      </c>
      <c r="D119">
        <v>47</v>
      </c>
    </row>
    <row r="120" spans="1:4" x14ac:dyDescent="0.35">
      <c r="A120" t="s">
        <v>248</v>
      </c>
      <c r="B120">
        <v>22</v>
      </c>
      <c r="C120" t="s">
        <v>174</v>
      </c>
      <c r="D120">
        <v>873</v>
      </c>
    </row>
    <row r="121" spans="1:4" x14ac:dyDescent="0.35">
      <c r="A121" t="s">
        <v>263</v>
      </c>
      <c r="B121">
        <v>21</v>
      </c>
      <c r="C121" t="s">
        <v>178</v>
      </c>
      <c r="D121">
        <v>376</v>
      </c>
    </row>
    <row r="122" spans="1:4" x14ac:dyDescent="0.35">
      <c r="A122" t="s">
        <v>266</v>
      </c>
      <c r="B122">
        <v>46</v>
      </c>
      <c r="C122" t="s">
        <v>184</v>
      </c>
      <c r="D122">
        <v>476</v>
      </c>
    </row>
    <row r="123" spans="1:4" x14ac:dyDescent="0.35">
      <c r="A123" t="s">
        <v>269</v>
      </c>
      <c r="B123">
        <v>77</v>
      </c>
      <c r="C123" t="s">
        <v>205</v>
      </c>
      <c r="D123">
        <v>5</v>
      </c>
    </row>
    <row r="124" spans="1:4" x14ac:dyDescent="0.35">
      <c r="A124" t="s">
        <v>275</v>
      </c>
      <c r="B124">
        <v>143</v>
      </c>
      <c r="C124" t="s">
        <v>208</v>
      </c>
      <c r="D124">
        <v>70</v>
      </c>
    </row>
    <row r="125" spans="1:4" x14ac:dyDescent="0.35">
      <c r="A125" t="s">
        <v>284</v>
      </c>
      <c r="B125">
        <v>945</v>
      </c>
      <c r="C125" t="s">
        <v>214</v>
      </c>
      <c r="D125">
        <v>44</v>
      </c>
    </row>
    <row r="126" spans="1:4" x14ac:dyDescent="0.35">
      <c r="A126" t="s">
        <v>308</v>
      </c>
      <c r="B126">
        <v>35</v>
      </c>
      <c r="C126" t="s">
        <v>217</v>
      </c>
      <c r="D126">
        <v>52</v>
      </c>
    </row>
    <row r="127" spans="1:4" x14ac:dyDescent="0.35">
      <c r="A127" t="s">
        <v>311</v>
      </c>
      <c r="B127">
        <v>236</v>
      </c>
      <c r="C127" t="s">
        <v>220</v>
      </c>
      <c r="D127">
        <v>93</v>
      </c>
    </row>
    <row r="128" spans="1:4" x14ac:dyDescent="0.35">
      <c r="A128" t="s">
        <v>317</v>
      </c>
      <c r="B128">
        <v>82</v>
      </c>
      <c r="C128" t="s">
        <v>412</v>
      </c>
      <c r="D128">
        <v>1240</v>
      </c>
    </row>
    <row r="129" spans="1:4" x14ac:dyDescent="0.35">
      <c r="A129" t="s">
        <v>323</v>
      </c>
      <c r="B129">
        <v>51</v>
      </c>
      <c r="C129" t="s">
        <v>415</v>
      </c>
      <c r="D129">
        <v>980</v>
      </c>
    </row>
    <row r="130" spans="1:4" x14ac:dyDescent="0.35">
      <c r="A130" t="s">
        <v>332</v>
      </c>
      <c r="B130">
        <v>7941</v>
      </c>
      <c r="C130" t="s">
        <v>418</v>
      </c>
      <c r="D130">
        <v>1</v>
      </c>
    </row>
    <row r="131" spans="1:4" x14ac:dyDescent="0.35">
      <c r="A131" t="s">
        <v>344</v>
      </c>
      <c r="B131">
        <v>2413</v>
      </c>
      <c r="C131" s="5" t="s">
        <v>421</v>
      </c>
      <c r="D131">
        <v>3161</v>
      </c>
    </row>
    <row r="132" spans="1:4" x14ac:dyDescent="0.35">
      <c r="A132" t="s">
        <v>353</v>
      </c>
      <c r="B132">
        <v>1123</v>
      </c>
      <c r="C132" t="s">
        <v>424</v>
      </c>
      <c r="D132">
        <v>1257</v>
      </c>
    </row>
    <row r="133" spans="1:4" x14ac:dyDescent="0.35">
      <c r="A133" t="s">
        <v>374</v>
      </c>
      <c r="B133">
        <v>63</v>
      </c>
      <c r="C133" s="6" t="s">
        <v>427</v>
      </c>
      <c r="D133">
        <v>1122</v>
      </c>
    </row>
    <row r="134" spans="1:4" x14ac:dyDescent="0.35">
      <c r="A134" t="s">
        <v>401</v>
      </c>
      <c r="B134">
        <v>34</v>
      </c>
      <c r="C134" s="5" t="s">
        <v>430</v>
      </c>
      <c r="D134">
        <v>3043</v>
      </c>
    </row>
    <row r="135" spans="1:4" x14ac:dyDescent="0.35">
      <c r="A135" t="s">
        <v>413</v>
      </c>
      <c r="B135">
        <v>3</v>
      </c>
      <c r="C135" s="5" t="s">
        <v>433</v>
      </c>
      <c r="D135">
        <v>422</v>
      </c>
    </row>
    <row r="136" spans="1:4" x14ac:dyDescent="0.35">
      <c r="A136" t="s">
        <v>425</v>
      </c>
      <c r="B136">
        <v>563</v>
      </c>
      <c r="C136" s="5" t="s">
        <v>436</v>
      </c>
      <c r="D136">
        <v>382</v>
      </c>
    </row>
    <row r="137" spans="1:4" x14ac:dyDescent="0.35">
      <c r="A137" t="s">
        <v>428</v>
      </c>
      <c r="B137">
        <v>140</v>
      </c>
      <c r="C137" s="5" t="s">
        <v>439</v>
      </c>
      <c r="D137">
        <v>414</v>
      </c>
    </row>
    <row r="138" spans="1:4" x14ac:dyDescent="0.35">
      <c r="A138" t="s">
        <v>443</v>
      </c>
      <c r="B138">
        <v>2315</v>
      </c>
      <c r="C138" s="5" t="s">
        <v>442</v>
      </c>
      <c r="D138">
        <v>1488</v>
      </c>
    </row>
    <row r="139" spans="1:4" x14ac:dyDescent="0.35">
      <c r="A139" t="s">
        <v>446</v>
      </c>
      <c r="B139">
        <v>462</v>
      </c>
      <c r="C139" s="5" t="s">
        <v>445</v>
      </c>
      <c r="D139">
        <v>404</v>
      </c>
    </row>
    <row r="140" spans="1:4" x14ac:dyDescent="0.35">
      <c r="A140" t="s">
        <v>434</v>
      </c>
      <c r="B140">
        <v>230</v>
      </c>
      <c r="C140" s="12" t="s">
        <v>13</v>
      </c>
      <c r="D140" s="12"/>
    </row>
    <row r="141" spans="1:4" x14ac:dyDescent="0.35">
      <c r="A141" t="s">
        <v>452</v>
      </c>
      <c r="B141">
        <v>1729</v>
      </c>
      <c r="C141" s="53" t="s">
        <v>24</v>
      </c>
      <c r="D141" s="53"/>
    </row>
    <row r="142" spans="1:4" x14ac:dyDescent="0.35">
      <c r="A142" t="s">
        <v>466</v>
      </c>
      <c r="B142">
        <v>64</v>
      </c>
      <c r="C142" t="s">
        <v>81</v>
      </c>
      <c r="D142">
        <v>13136</v>
      </c>
    </row>
    <row r="143" spans="1:4" x14ac:dyDescent="0.35">
      <c r="A143" t="s">
        <v>468</v>
      </c>
      <c r="B143">
        <v>83</v>
      </c>
      <c r="C143" t="s">
        <v>842</v>
      </c>
      <c r="D143">
        <v>7652</v>
      </c>
    </row>
    <row r="144" spans="1:4" x14ac:dyDescent="0.35">
      <c r="A144" t="s">
        <v>470</v>
      </c>
      <c r="B144">
        <v>34</v>
      </c>
      <c r="C144" t="s">
        <v>335</v>
      </c>
      <c r="D144">
        <v>6</v>
      </c>
    </row>
    <row r="145" spans="1:4" x14ac:dyDescent="0.35">
      <c r="A145" s="12" t="s">
        <v>16</v>
      </c>
      <c r="B145" s="12"/>
      <c r="C145" s="53" t="s">
        <v>25</v>
      </c>
      <c r="D145" s="53"/>
    </row>
    <row r="146" spans="1:4" x14ac:dyDescent="0.35">
      <c r="A146" s="53" t="s">
        <v>24</v>
      </c>
      <c r="B146" s="53"/>
      <c r="C146" t="s">
        <v>131</v>
      </c>
      <c r="D146">
        <v>15554</v>
      </c>
    </row>
    <row r="147" spans="1:4" x14ac:dyDescent="0.35">
      <c r="A147" t="s">
        <v>300</v>
      </c>
      <c r="B147">
        <v>857</v>
      </c>
      <c r="C147" t="s">
        <v>200</v>
      </c>
      <c r="D147">
        <v>701</v>
      </c>
    </row>
    <row r="148" spans="1:4" x14ac:dyDescent="0.35">
      <c r="A148" s="53" t="s">
        <v>25</v>
      </c>
      <c r="B148" s="53"/>
      <c r="C148" t="s">
        <v>416</v>
      </c>
      <c r="D148">
        <v>10800</v>
      </c>
    </row>
    <row r="149" spans="1:4" x14ac:dyDescent="0.35">
      <c r="A149" t="s">
        <v>48</v>
      </c>
      <c r="B149">
        <v>1629</v>
      </c>
      <c r="C149" t="s">
        <v>440</v>
      </c>
      <c r="D149">
        <v>520</v>
      </c>
    </row>
    <row r="150" spans="1:4" x14ac:dyDescent="0.35">
      <c r="A150" t="s">
        <v>156</v>
      </c>
      <c r="B150">
        <v>1945</v>
      </c>
      <c r="C150" t="s">
        <v>462</v>
      </c>
      <c r="D150">
        <v>1331</v>
      </c>
    </row>
    <row r="151" spans="1:4" x14ac:dyDescent="0.35">
      <c r="A151" t="s">
        <v>369</v>
      </c>
      <c r="B151">
        <v>573</v>
      </c>
      <c r="C151" s="53" t="s">
        <v>26</v>
      </c>
      <c r="D151" s="53"/>
    </row>
    <row r="152" spans="1:4" x14ac:dyDescent="0.35">
      <c r="A152" t="s">
        <v>390</v>
      </c>
      <c r="B152">
        <v>158</v>
      </c>
      <c r="C152" t="s">
        <v>37</v>
      </c>
      <c r="D152">
        <v>5</v>
      </c>
    </row>
    <row r="153" spans="1:4" x14ac:dyDescent="0.35">
      <c r="A153" t="s">
        <v>411</v>
      </c>
      <c r="B153">
        <v>99</v>
      </c>
      <c r="C153" t="s">
        <v>47</v>
      </c>
      <c r="D153">
        <v>11</v>
      </c>
    </row>
    <row r="154" spans="1:4" x14ac:dyDescent="0.35">
      <c r="A154" s="53" t="s">
        <v>26</v>
      </c>
      <c r="B154" s="53"/>
      <c r="C154" s="53" t="s">
        <v>840</v>
      </c>
      <c r="D154" s="53"/>
    </row>
    <row r="155" spans="1:4" x14ac:dyDescent="0.35">
      <c r="A155" s="53" t="s">
        <v>840</v>
      </c>
      <c r="B155" s="53"/>
      <c r="C155" t="s">
        <v>66</v>
      </c>
      <c r="D155">
        <v>60</v>
      </c>
    </row>
    <row r="156" spans="1:4" x14ac:dyDescent="0.35">
      <c r="A156" t="s">
        <v>160</v>
      </c>
      <c r="B156">
        <v>1141</v>
      </c>
      <c r="C156" t="s">
        <v>71</v>
      </c>
      <c r="D156">
        <v>65</v>
      </c>
    </row>
    <row r="157" spans="1:4" x14ac:dyDescent="0.35">
      <c r="A157" s="5" t="s">
        <v>164</v>
      </c>
      <c r="B157" s="5">
        <v>1722</v>
      </c>
      <c r="C157" t="s">
        <v>76</v>
      </c>
      <c r="D157">
        <v>81</v>
      </c>
    </row>
    <row r="158" spans="1:4" x14ac:dyDescent="0.35">
      <c r="A158" t="s">
        <v>168</v>
      </c>
      <c r="B158">
        <v>4397</v>
      </c>
      <c r="C158" t="s">
        <v>86</v>
      </c>
      <c r="D158">
        <v>4112</v>
      </c>
    </row>
    <row r="159" spans="1:4" x14ac:dyDescent="0.35">
      <c r="A159" t="s">
        <v>172</v>
      </c>
      <c r="B159">
        <v>623</v>
      </c>
      <c r="C159" t="s">
        <v>91</v>
      </c>
      <c r="D159">
        <v>5164</v>
      </c>
    </row>
    <row r="160" spans="1:4" x14ac:dyDescent="0.35">
      <c r="A160" t="s">
        <v>176</v>
      </c>
      <c r="B160">
        <v>468</v>
      </c>
      <c r="C160" t="s">
        <v>96</v>
      </c>
      <c r="D160">
        <v>3964</v>
      </c>
    </row>
    <row r="161" spans="1:4" x14ac:dyDescent="0.35">
      <c r="A161" t="s">
        <v>180</v>
      </c>
      <c r="B161">
        <v>10</v>
      </c>
      <c r="C161" t="s">
        <v>101</v>
      </c>
      <c r="D161">
        <v>2867</v>
      </c>
    </row>
    <row r="162" spans="1:4" x14ac:dyDescent="0.35">
      <c r="A162" t="s">
        <v>186</v>
      </c>
      <c r="B162">
        <v>41</v>
      </c>
      <c r="C162" t="s">
        <v>111</v>
      </c>
      <c r="D162">
        <v>16</v>
      </c>
    </row>
    <row r="163" spans="1:4" x14ac:dyDescent="0.35">
      <c r="A163" t="s">
        <v>189</v>
      </c>
      <c r="B163">
        <v>35</v>
      </c>
      <c r="C163" t="s">
        <v>121</v>
      </c>
      <c r="D163">
        <v>94</v>
      </c>
    </row>
    <row r="164" spans="1:4" x14ac:dyDescent="0.35">
      <c r="A164" t="s">
        <v>192</v>
      </c>
      <c r="B164">
        <v>85</v>
      </c>
      <c r="C164" t="s">
        <v>126</v>
      </c>
      <c r="D164">
        <v>667</v>
      </c>
    </row>
    <row r="165" spans="1:4" x14ac:dyDescent="0.35">
      <c r="A165" t="s">
        <v>198</v>
      </c>
      <c r="B165">
        <v>153</v>
      </c>
      <c r="C165" t="s">
        <v>141</v>
      </c>
      <c r="D165">
        <v>16</v>
      </c>
    </row>
    <row r="166" spans="1:4" x14ac:dyDescent="0.35">
      <c r="A166" t="s">
        <v>201</v>
      </c>
      <c r="B166">
        <v>59</v>
      </c>
      <c r="C166" t="s">
        <v>146</v>
      </c>
      <c r="D166">
        <v>24</v>
      </c>
    </row>
    <row r="167" spans="1:4" x14ac:dyDescent="0.35">
      <c r="A167" t="s">
        <v>204</v>
      </c>
      <c r="B167">
        <v>58</v>
      </c>
      <c r="C167" t="s">
        <v>151</v>
      </c>
      <c r="D167">
        <v>21</v>
      </c>
    </row>
    <row r="168" spans="1:4" x14ac:dyDescent="0.35">
      <c r="A168" t="s">
        <v>216</v>
      </c>
      <c r="B168">
        <v>8</v>
      </c>
      <c r="C168" t="s">
        <v>155</v>
      </c>
      <c r="D168">
        <v>34</v>
      </c>
    </row>
    <row r="169" spans="1:4" x14ac:dyDescent="0.35">
      <c r="A169" t="s">
        <v>219</v>
      </c>
      <c r="B169">
        <v>6</v>
      </c>
      <c r="C169" t="s">
        <v>565</v>
      </c>
      <c r="D169">
        <v>18</v>
      </c>
    </row>
    <row r="170" spans="1:4" x14ac:dyDescent="0.35">
      <c r="A170" t="s">
        <v>222</v>
      </c>
      <c r="B170">
        <v>12</v>
      </c>
      <c r="C170" t="s">
        <v>163</v>
      </c>
      <c r="D170">
        <v>21</v>
      </c>
    </row>
    <row r="171" spans="1:4" x14ac:dyDescent="0.35">
      <c r="A171" t="s">
        <v>228</v>
      </c>
      <c r="B171">
        <v>7</v>
      </c>
      <c r="C171" t="s">
        <v>167</v>
      </c>
      <c r="D171">
        <v>4</v>
      </c>
    </row>
    <row r="172" spans="1:4" x14ac:dyDescent="0.35">
      <c r="A172" t="s">
        <v>234</v>
      </c>
      <c r="B172">
        <v>43</v>
      </c>
      <c r="C172" t="s">
        <v>171</v>
      </c>
      <c r="D172">
        <v>35</v>
      </c>
    </row>
    <row r="173" spans="1:4" x14ac:dyDescent="0.35">
      <c r="A173" t="s">
        <v>237</v>
      </c>
      <c r="B173">
        <v>5</v>
      </c>
      <c r="C173" t="s">
        <v>179</v>
      </c>
      <c r="D173">
        <v>134</v>
      </c>
    </row>
    <row r="174" spans="1:4" x14ac:dyDescent="0.35">
      <c r="A174" t="s">
        <v>240</v>
      </c>
      <c r="B174">
        <v>106</v>
      </c>
      <c r="C174" t="s">
        <v>188</v>
      </c>
      <c r="D174">
        <v>3</v>
      </c>
    </row>
    <row r="175" spans="1:4" x14ac:dyDescent="0.35">
      <c r="A175" t="s">
        <v>243</v>
      </c>
      <c r="B175">
        <v>278</v>
      </c>
      <c r="C175" t="s">
        <v>191</v>
      </c>
      <c r="D175">
        <v>23</v>
      </c>
    </row>
    <row r="176" spans="1:4" x14ac:dyDescent="0.35">
      <c r="A176" t="s">
        <v>246</v>
      </c>
      <c r="B176">
        <v>62</v>
      </c>
      <c r="C176" t="s">
        <v>194</v>
      </c>
      <c r="D176">
        <v>41</v>
      </c>
    </row>
    <row r="177" spans="1:4" x14ac:dyDescent="0.35">
      <c r="A177" t="s">
        <v>258</v>
      </c>
      <c r="B177">
        <v>15</v>
      </c>
      <c r="C177" t="s">
        <v>197</v>
      </c>
      <c r="D177">
        <v>50</v>
      </c>
    </row>
    <row r="178" spans="1:4" x14ac:dyDescent="0.35">
      <c r="A178" t="s">
        <v>261</v>
      </c>
      <c r="B178">
        <v>35</v>
      </c>
      <c r="C178" t="s">
        <v>215</v>
      </c>
      <c r="D178">
        <v>172</v>
      </c>
    </row>
    <row r="179" spans="1:4" x14ac:dyDescent="0.35">
      <c r="A179" t="s">
        <v>267</v>
      </c>
      <c r="B179">
        <v>2</v>
      </c>
      <c r="C179" t="s">
        <v>230</v>
      </c>
      <c r="D179">
        <v>170</v>
      </c>
    </row>
    <row r="180" spans="1:4" x14ac:dyDescent="0.35">
      <c r="A180" t="s">
        <v>270</v>
      </c>
      <c r="B180">
        <v>35</v>
      </c>
      <c r="C180" t="s">
        <v>233</v>
      </c>
      <c r="D180">
        <v>42</v>
      </c>
    </row>
    <row r="181" spans="1:4" x14ac:dyDescent="0.35">
      <c r="A181" t="s">
        <v>276</v>
      </c>
      <c r="B181">
        <v>24</v>
      </c>
      <c r="C181" t="s">
        <v>236</v>
      </c>
      <c r="D181">
        <v>25</v>
      </c>
    </row>
    <row r="182" spans="1:4" x14ac:dyDescent="0.35">
      <c r="A182" t="s">
        <v>285</v>
      </c>
      <c r="B182">
        <v>1128</v>
      </c>
      <c r="C182" t="s">
        <v>242</v>
      </c>
      <c r="D182">
        <v>31</v>
      </c>
    </row>
    <row r="183" spans="1:4" x14ac:dyDescent="0.35">
      <c r="A183" t="s">
        <v>288</v>
      </c>
      <c r="B183">
        <v>88</v>
      </c>
      <c r="C183" t="s">
        <v>251</v>
      </c>
      <c r="D183">
        <v>118</v>
      </c>
    </row>
    <row r="184" spans="1:4" x14ac:dyDescent="0.35">
      <c r="A184" t="s">
        <v>291</v>
      </c>
      <c r="B184">
        <v>57</v>
      </c>
      <c r="C184" t="s">
        <v>254</v>
      </c>
      <c r="D184">
        <v>54</v>
      </c>
    </row>
    <row r="185" spans="1:4" x14ac:dyDescent="0.35">
      <c r="A185" t="s">
        <v>342</v>
      </c>
      <c r="B185">
        <v>1</v>
      </c>
      <c r="C185" t="s">
        <v>257</v>
      </c>
      <c r="D185">
        <v>18</v>
      </c>
    </row>
    <row r="186" spans="1:4" x14ac:dyDescent="0.35">
      <c r="A186" t="s">
        <v>348</v>
      </c>
      <c r="B186">
        <v>26</v>
      </c>
      <c r="C186" t="s">
        <v>260</v>
      </c>
      <c r="D186">
        <v>49</v>
      </c>
    </row>
    <row r="187" spans="1:4" x14ac:dyDescent="0.35">
      <c r="A187" t="s">
        <v>354</v>
      </c>
      <c r="B187">
        <v>54</v>
      </c>
      <c r="C187" t="s">
        <v>272</v>
      </c>
      <c r="D187">
        <v>18</v>
      </c>
    </row>
    <row r="188" spans="1:4" x14ac:dyDescent="0.35">
      <c r="A188" t="s">
        <v>384</v>
      </c>
      <c r="B188">
        <v>800</v>
      </c>
      <c r="C188" t="s">
        <v>278</v>
      </c>
      <c r="D188">
        <v>144</v>
      </c>
    </row>
    <row r="189" spans="1:4" x14ac:dyDescent="0.35">
      <c r="A189" t="s">
        <v>408</v>
      </c>
      <c r="B189">
        <v>347</v>
      </c>
      <c r="C189" t="s">
        <v>281</v>
      </c>
      <c r="D189">
        <v>330</v>
      </c>
    </row>
    <row r="190" spans="1:4" x14ac:dyDescent="0.35">
      <c r="A190" t="s">
        <v>417</v>
      </c>
      <c r="B190">
        <v>710</v>
      </c>
      <c r="C190" t="s">
        <v>287</v>
      </c>
      <c r="D190">
        <v>517</v>
      </c>
    </row>
    <row r="191" spans="1:4" x14ac:dyDescent="0.35">
      <c r="A191" t="s">
        <v>426</v>
      </c>
      <c r="B191">
        <v>84</v>
      </c>
      <c r="C191" t="s">
        <v>290</v>
      </c>
      <c r="D191">
        <v>220</v>
      </c>
    </row>
    <row r="192" spans="1:4" x14ac:dyDescent="0.35">
      <c r="A192" t="s">
        <v>429</v>
      </c>
      <c r="B192">
        <v>248</v>
      </c>
      <c r="C192" t="s">
        <v>293</v>
      </c>
      <c r="D192">
        <v>14</v>
      </c>
    </row>
    <row r="193" spans="1:4" x14ac:dyDescent="0.35">
      <c r="A193" t="s">
        <v>435</v>
      </c>
      <c r="B193">
        <v>55</v>
      </c>
      <c r="C193" t="s">
        <v>296</v>
      </c>
      <c r="D193">
        <v>8</v>
      </c>
    </row>
    <row r="194" spans="1:4" x14ac:dyDescent="0.35">
      <c r="A194" t="s">
        <v>438</v>
      </c>
      <c r="B194">
        <v>30</v>
      </c>
      <c r="C194" t="s">
        <v>299</v>
      </c>
      <c r="D194">
        <v>11</v>
      </c>
    </row>
    <row r="195" spans="1:4" x14ac:dyDescent="0.35">
      <c r="A195" t="s">
        <v>447</v>
      </c>
      <c r="B195">
        <v>1159</v>
      </c>
      <c r="C195" t="s">
        <v>302</v>
      </c>
      <c r="D195">
        <v>53</v>
      </c>
    </row>
    <row r="196" spans="1:4" x14ac:dyDescent="0.35">
      <c r="A196" t="s">
        <v>450</v>
      </c>
      <c r="B196">
        <v>1345</v>
      </c>
      <c r="C196" t="s">
        <v>305</v>
      </c>
      <c r="D196">
        <v>183</v>
      </c>
    </row>
    <row r="197" spans="1:4" x14ac:dyDescent="0.35">
      <c r="A197" s="12" t="s">
        <v>841</v>
      </c>
      <c r="B197" s="12"/>
      <c r="C197" t="s">
        <v>314</v>
      </c>
      <c r="D197">
        <v>26</v>
      </c>
    </row>
    <row r="198" spans="1:4" x14ac:dyDescent="0.35">
      <c r="A198" s="53" t="s">
        <v>24</v>
      </c>
      <c r="B198" s="53"/>
      <c r="C198" t="s">
        <v>320</v>
      </c>
      <c r="D198">
        <v>48</v>
      </c>
    </row>
    <row r="199" spans="1:4" x14ac:dyDescent="0.35">
      <c r="A199" s="53" t="s">
        <v>25</v>
      </c>
      <c r="B199" s="53"/>
      <c r="C199" t="s">
        <v>329</v>
      </c>
      <c r="D199">
        <v>17414</v>
      </c>
    </row>
    <row r="200" spans="1:4" x14ac:dyDescent="0.35">
      <c r="A200" s="53" t="s">
        <v>26</v>
      </c>
      <c r="B200" s="53"/>
      <c r="C200" t="s">
        <v>338</v>
      </c>
      <c r="D200">
        <v>182</v>
      </c>
    </row>
    <row r="201" spans="1:4" x14ac:dyDescent="0.35">
      <c r="A201" s="53" t="s">
        <v>840</v>
      </c>
      <c r="B201" s="53"/>
      <c r="C201" t="s">
        <v>341</v>
      </c>
      <c r="D201">
        <v>1</v>
      </c>
    </row>
    <row r="202" spans="1:4" x14ac:dyDescent="0.35">
      <c r="A202" t="s">
        <v>93</v>
      </c>
      <c r="B202">
        <v>2540</v>
      </c>
      <c r="C202" t="s">
        <v>347</v>
      </c>
      <c r="D202">
        <v>282</v>
      </c>
    </row>
    <row r="203" spans="1:4" x14ac:dyDescent="0.35">
      <c r="A203" t="s">
        <v>123</v>
      </c>
      <c r="B203">
        <v>19</v>
      </c>
      <c r="C203" t="s">
        <v>350</v>
      </c>
      <c r="D203">
        <v>2421</v>
      </c>
    </row>
    <row r="204" spans="1:4" x14ac:dyDescent="0.35">
      <c r="A204" t="s">
        <v>128</v>
      </c>
      <c r="B204">
        <v>170</v>
      </c>
      <c r="C204" t="s">
        <v>356</v>
      </c>
      <c r="D204">
        <v>249</v>
      </c>
    </row>
    <row r="205" spans="1:4" x14ac:dyDescent="0.35">
      <c r="A205" t="s">
        <v>133</v>
      </c>
      <c r="B205">
        <v>42</v>
      </c>
      <c r="C205" t="s">
        <v>359</v>
      </c>
      <c r="D205">
        <v>275</v>
      </c>
    </row>
    <row r="206" spans="1:4" x14ac:dyDescent="0.35">
      <c r="A206" t="s">
        <v>138</v>
      </c>
      <c r="B206">
        <v>3</v>
      </c>
      <c r="C206" t="s">
        <v>362</v>
      </c>
      <c r="D206">
        <v>188</v>
      </c>
    </row>
    <row r="207" spans="1:4" x14ac:dyDescent="0.35">
      <c r="A207" t="s">
        <v>143</v>
      </c>
      <c r="B207">
        <v>36</v>
      </c>
      <c r="C207" t="s">
        <v>365</v>
      </c>
      <c r="D207">
        <v>201</v>
      </c>
    </row>
    <row r="208" spans="1:4" x14ac:dyDescent="0.35">
      <c r="A208" t="s">
        <v>148</v>
      </c>
      <c r="B208">
        <v>606</v>
      </c>
      <c r="C208" t="s">
        <v>368</v>
      </c>
      <c r="D208">
        <v>3565</v>
      </c>
    </row>
    <row r="209" spans="1:4" x14ac:dyDescent="0.35">
      <c r="A209" s="43"/>
      <c r="B209" s="43"/>
      <c r="C209" t="s">
        <v>371</v>
      </c>
      <c r="D209">
        <v>1140</v>
      </c>
    </row>
    <row r="210" spans="1:4" x14ac:dyDescent="0.35">
      <c r="C210" t="s">
        <v>377</v>
      </c>
      <c r="D210">
        <v>478</v>
      </c>
    </row>
    <row r="211" spans="1:4" x14ac:dyDescent="0.35">
      <c r="C211" t="s">
        <v>380</v>
      </c>
      <c r="D211">
        <v>897</v>
      </c>
    </row>
    <row r="212" spans="1:4" x14ac:dyDescent="0.35">
      <c r="C212" t="s">
        <v>383</v>
      </c>
      <c r="D212">
        <v>354</v>
      </c>
    </row>
    <row r="213" spans="1:4" x14ac:dyDescent="0.35">
      <c r="C213" t="s">
        <v>386</v>
      </c>
      <c r="D213">
        <v>170</v>
      </c>
    </row>
    <row r="214" spans="1:4" x14ac:dyDescent="0.35">
      <c r="C214" t="s">
        <v>389</v>
      </c>
      <c r="D214">
        <v>84</v>
      </c>
    </row>
    <row r="215" spans="1:4" x14ac:dyDescent="0.35">
      <c r="C215" t="s">
        <v>392</v>
      </c>
      <c r="D215">
        <v>555</v>
      </c>
    </row>
    <row r="216" spans="1:4" x14ac:dyDescent="0.35">
      <c r="C216" t="s">
        <v>398</v>
      </c>
      <c r="D216">
        <v>194</v>
      </c>
    </row>
    <row r="217" spans="1:4" x14ac:dyDescent="0.35">
      <c r="C217" t="s">
        <v>404</v>
      </c>
      <c r="D217">
        <v>611</v>
      </c>
    </row>
    <row r="218" spans="1:4" x14ac:dyDescent="0.35">
      <c r="C218" t="s">
        <v>407</v>
      </c>
      <c r="D218">
        <v>552</v>
      </c>
    </row>
    <row r="219" spans="1:4" x14ac:dyDescent="0.35">
      <c r="C219" t="s">
        <v>410</v>
      </c>
      <c r="D219">
        <v>278</v>
      </c>
    </row>
    <row r="220" spans="1:4" x14ac:dyDescent="0.35">
      <c r="C220" t="s">
        <v>419</v>
      </c>
      <c r="D220">
        <v>70</v>
      </c>
    </row>
    <row r="221" spans="1:4" x14ac:dyDescent="0.35">
      <c r="C221" t="s">
        <v>431</v>
      </c>
      <c r="D221">
        <v>14</v>
      </c>
    </row>
    <row r="222" spans="1:4" x14ac:dyDescent="0.35">
      <c r="C222" t="s">
        <v>437</v>
      </c>
      <c r="D222">
        <v>19</v>
      </c>
    </row>
    <row r="223" spans="1:4" x14ac:dyDescent="0.35">
      <c r="C223" t="s">
        <v>449</v>
      </c>
      <c r="D223">
        <v>71</v>
      </c>
    </row>
    <row r="224" spans="1:4" x14ac:dyDescent="0.35">
      <c r="C224" t="s">
        <v>454</v>
      </c>
      <c r="D224">
        <v>808</v>
      </c>
    </row>
    <row r="225" spans="3:4" x14ac:dyDescent="0.35">
      <c r="C225" t="s">
        <v>458</v>
      </c>
      <c r="D225">
        <v>36</v>
      </c>
    </row>
    <row r="226" spans="3:4" x14ac:dyDescent="0.35">
      <c r="C226" t="s">
        <v>460</v>
      </c>
      <c r="D226">
        <v>29</v>
      </c>
    </row>
    <row r="227" spans="3:4" x14ac:dyDescent="0.35">
      <c r="C227" s="12" t="s">
        <v>16</v>
      </c>
      <c r="D227" s="12"/>
    </row>
    <row r="228" spans="3:4" x14ac:dyDescent="0.35">
      <c r="C228" s="53" t="s">
        <v>24</v>
      </c>
      <c r="D228" s="53"/>
    </row>
    <row r="229" spans="3:4" x14ac:dyDescent="0.35">
      <c r="C229" t="s">
        <v>318</v>
      </c>
      <c r="D229">
        <v>1772</v>
      </c>
    </row>
    <row r="230" spans="3:4" x14ac:dyDescent="0.35">
      <c r="C230" s="53" t="s">
        <v>25</v>
      </c>
      <c r="D230" s="53"/>
    </row>
    <row r="231" spans="3:4" x14ac:dyDescent="0.35">
      <c r="C231" t="s">
        <v>38</v>
      </c>
      <c r="D231">
        <v>15441</v>
      </c>
    </row>
    <row r="232" spans="3:4" x14ac:dyDescent="0.35">
      <c r="C232" t="s">
        <v>43</v>
      </c>
      <c r="D232">
        <v>8967</v>
      </c>
    </row>
    <row r="233" spans="3:4" x14ac:dyDescent="0.35">
      <c r="C233" t="s">
        <v>309</v>
      </c>
      <c r="D233">
        <v>164</v>
      </c>
    </row>
    <row r="234" spans="3:4" x14ac:dyDescent="0.35">
      <c r="C234" t="s">
        <v>339</v>
      </c>
      <c r="D234">
        <v>1507</v>
      </c>
    </row>
    <row r="235" spans="3:4" x14ac:dyDescent="0.35">
      <c r="C235" t="s">
        <v>387</v>
      </c>
      <c r="D235">
        <v>2677</v>
      </c>
    </row>
    <row r="236" spans="3:4" x14ac:dyDescent="0.35">
      <c r="C236" s="53" t="s">
        <v>26</v>
      </c>
      <c r="D236" s="53"/>
    </row>
    <row r="237" spans="3:4" x14ac:dyDescent="0.35">
      <c r="C237" s="53" t="s">
        <v>840</v>
      </c>
      <c r="D237" s="53"/>
    </row>
    <row r="238" spans="3:4" x14ac:dyDescent="0.35">
      <c r="C238" t="s">
        <v>52</v>
      </c>
      <c r="D238">
        <v>16934</v>
      </c>
    </row>
    <row r="239" spans="3:4" x14ac:dyDescent="0.35">
      <c r="C239" t="s">
        <v>57</v>
      </c>
      <c r="D239">
        <v>2176</v>
      </c>
    </row>
    <row r="240" spans="3:4" x14ac:dyDescent="0.35">
      <c r="C240" t="s">
        <v>62</v>
      </c>
      <c r="D240">
        <v>677</v>
      </c>
    </row>
    <row r="241" spans="3:4" x14ac:dyDescent="0.35">
      <c r="C241" t="s">
        <v>67</v>
      </c>
      <c r="D241">
        <v>1175</v>
      </c>
    </row>
    <row r="242" spans="3:4" x14ac:dyDescent="0.35">
      <c r="C242" t="s">
        <v>72</v>
      </c>
      <c r="D242">
        <v>810</v>
      </c>
    </row>
    <row r="243" spans="3:4" x14ac:dyDescent="0.35">
      <c r="C243" t="s">
        <v>77</v>
      </c>
      <c r="D243">
        <v>1116</v>
      </c>
    </row>
    <row r="244" spans="3:4" x14ac:dyDescent="0.35">
      <c r="C244" t="s">
        <v>82</v>
      </c>
      <c r="D244">
        <v>1353</v>
      </c>
    </row>
    <row r="245" spans="3:4" x14ac:dyDescent="0.35">
      <c r="C245" t="s">
        <v>87</v>
      </c>
      <c r="D245">
        <v>2003</v>
      </c>
    </row>
    <row r="246" spans="3:4" x14ac:dyDescent="0.35">
      <c r="C246" t="s">
        <v>92</v>
      </c>
      <c r="D246">
        <v>2691</v>
      </c>
    </row>
    <row r="247" spans="3:4" x14ac:dyDescent="0.35">
      <c r="C247" t="s">
        <v>97</v>
      </c>
      <c r="D247">
        <v>1584</v>
      </c>
    </row>
    <row r="248" spans="3:4" x14ac:dyDescent="0.35">
      <c r="C248" t="s">
        <v>102</v>
      </c>
      <c r="D248">
        <v>424</v>
      </c>
    </row>
    <row r="249" spans="3:4" x14ac:dyDescent="0.35">
      <c r="C249" t="s">
        <v>107</v>
      </c>
      <c r="D249">
        <v>2852</v>
      </c>
    </row>
    <row r="250" spans="3:4" x14ac:dyDescent="0.35">
      <c r="C250" t="s">
        <v>112</v>
      </c>
      <c r="D250">
        <v>1370</v>
      </c>
    </row>
    <row r="251" spans="3:4" x14ac:dyDescent="0.35">
      <c r="C251" t="s">
        <v>117</v>
      </c>
      <c r="D251">
        <v>494</v>
      </c>
    </row>
    <row r="252" spans="3:4" x14ac:dyDescent="0.35">
      <c r="C252" t="s">
        <v>122</v>
      </c>
      <c r="D252">
        <v>568</v>
      </c>
    </row>
    <row r="253" spans="3:4" x14ac:dyDescent="0.35">
      <c r="C253" t="s">
        <v>127</v>
      </c>
      <c r="D253">
        <v>596</v>
      </c>
    </row>
    <row r="254" spans="3:4" x14ac:dyDescent="0.35">
      <c r="C254" t="s">
        <v>132</v>
      </c>
      <c r="D254">
        <v>1216</v>
      </c>
    </row>
    <row r="255" spans="3:4" x14ac:dyDescent="0.35">
      <c r="C255" t="s">
        <v>137</v>
      </c>
      <c r="D255">
        <v>465</v>
      </c>
    </row>
    <row r="256" spans="3:4" x14ac:dyDescent="0.35">
      <c r="C256" t="s">
        <v>142</v>
      </c>
      <c r="D256">
        <v>658</v>
      </c>
    </row>
    <row r="257" spans="3:4" x14ac:dyDescent="0.35">
      <c r="C257" t="s">
        <v>147</v>
      </c>
      <c r="D257">
        <v>926</v>
      </c>
    </row>
    <row r="258" spans="3:4" x14ac:dyDescent="0.35">
      <c r="C258" t="s">
        <v>152</v>
      </c>
      <c r="D258">
        <v>200</v>
      </c>
    </row>
    <row r="259" spans="3:4" x14ac:dyDescent="0.35">
      <c r="C259" t="s">
        <v>183</v>
      </c>
      <c r="D259">
        <v>2</v>
      </c>
    </row>
    <row r="260" spans="3:4" x14ac:dyDescent="0.35">
      <c r="C260" t="s">
        <v>195</v>
      </c>
      <c r="D260">
        <v>151</v>
      </c>
    </row>
    <row r="261" spans="3:4" x14ac:dyDescent="0.35">
      <c r="C261" t="s">
        <v>207</v>
      </c>
      <c r="D261">
        <v>19</v>
      </c>
    </row>
    <row r="262" spans="3:4" x14ac:dyDescent="0.35">
      <c r="C262" t="s">
        <v>210</v>
      </c>
      <c r="D262">
        <v>17</v>
      </c>
    </row>
    <row r="263" spans="3:4" x14ac:dyDescent="0.35">
      <c r="C263" t="s">
        <v>213</v>
      </c>
      <c r="D263">
        <v>25</v>
      </c>
    </row>
    <row r="264" spans="3:4" x14ac:dyDescent="0.35">
      <c r="C264" t="s">
        <v>225</v>
      </c>
      <c r="D264">
        <v>223</v>
      </c>
    </row>
    <row r="265" spans="3:4" x14ac:dyDescent="0.35">
      <c r="C265" t="s">
        <v>231</v>
      </c>
      <c r="D265">
        <v>122</v>
      </c>
    </row>
    <row r="266" spans="3:4" x14ac:dyDescent="0.35">
      <c r="C266" t="s">
        <v>249</v>
      </c>
      <c r="D266">
        <v>115</v>
      </c>
    </row>
    <row r="267" spans="3:4" x14ac:dyDescent="0.35">
      <c r="C267" t="s">
        <v>252</v>
      </c>
      <c r="D267">
        <v>45</v>
      </c>
    </row>
    <row r="268" spans="3:4" x14ac:dyDescent="0.35">
      <c r="C268" t="s">
        <v>255</v>
      </c>
      <c r="D268">
        <v>8</v>
      </c>
    </row>
    <row r="269" spans="3:4" x14ac:dyDescent="0.35">
      <c r="C269" t="s">
        <v>264</v>
      </c>
      <c r="D269">
        <v>203</v>
      </c>
    </row>
    <row r="270" spans="3:4" x14ac:dyDescent="0.35">
      <c r="C270" t="s">
        <v>273</v>
      </c>
      <c r="D270">
        <v>64</v>
      </c>
    </row>
    <row r="271" spans="3:4" x14ac:dyDescent="0.35">
      <c r="C271" t="s">
        <v>279</v>
      </c>
      <c r="D271">
        <v>53</v>
      </c>
    </row>
    <row r="272" spans="3:4" x14ac:dyDescent="0.35">
      <c r="C272" t="s">
        <v>282</v>
      </c>
      <c r="D272">
        <v>63</v>
      </c>
    </row>
    <row r="273" spans="3:4" x14ac:dyDescent="0.35">
      <c r="C273" t="s">
        <v>294</v>
      </c>
      <c r="D273">
        <v>517</v>
      </c>
    </row>
    <row r="274" spans="3:4" x14ac:dyDescent="0.35">
      <c r="C274" t="s">
        <v>297</v>
      </c>
      <c r="D274">
        <v>172</v>
      </c>
    </row>
    <row r="275" spans="3:4" x14ac:dyDescent="0.35">
      <c r="C275" t="s">
        <v>303</v>
      </c>
      <c r="D275">
        <v>132</v>
      </c>
    </row>
    <row r="276" spans="3:4" x14ac:dyDescent="0.35">
      <c r="C276" t="s">
        <v>306</v>
      </c>
      <c r="D276">
        <v>1030</v>
      </c>
    </row>
    <row r="277" spans="3:4" x14ac:dyDescent="0.35">
      <c r="C277" t="s">
        <v>312</v>
      </c>
      <c r="D277">
        <v>451</v>
      </c>
    </row>
    <row r="278" spans="3:4" x14ac:dyDescent="0.35">
      <c r="C278" t="s">
        <v>315</v>
      </c>
      <c r="D278">
        <v>631</v>
      </c>
    </row>
    <row r="279" spans="3:4" x14ac:dyDescent="0.35">
      <c r="C279" t="s">
        <v>321</v>
      </c>
      <c r="D279">
        <v>957</v>
      </c>
    </row>
    <row r="280" spans="3:4" x14ac:dyDescent="0.35">
      <c r="C280" t="s">
        <v>324</v>
      </c>
      <c r="D280">
        <v>14</v>
      </c>
    </row>
    <row r="281" spans="3:4" x14ac:dyDescent="0.35">
      <c r="C281" t="s">
        <v>327</v>
      </c>
      <c r="D281">
        <v>15</v>
      </c>
    </row>
    <row r="282" spans="3:4" x14ac:dyDescent="0.35">
      <c r="C282" t="s">
        <v>330</v>
      </c>
      <c r="D282">
        <v>18</v>
      </c>
    </row>
    <row r="283" spans="3:4" x14ac:dyDescent="0.35">
      <c r="C283" t="s">
        <v>333</v>
      </c>
      <c r="D283">
        <v>1660</v>
      </c>
    </row>
    <row r="284" spans="3:4" x14ac:dyDescent="0.35">
      <c r="C284" t="s">
        <v>336</v>
      </c>
      <c r="D284">
        <v>720</v>
      </c>
    </row>
    <row r="285" spans="3:4" x14ac:dyDescent="0.35">
      <c r="C285" t="s">
        <v>345</v>
      </c>
      <c r="D285">
        <v>94</v>
      </c>
    </row>
    <row r="286" spans="3:4" x14ac:dyDescent="0.35">
      <c r="C286" t="s">
        <v>351</v>
      </c>
      <c r="D286">
        <v>361</v>
      </c>
    </row>
    <row r="287" spans="3:4" x14ac:dyDescent="0.35">
      <c r="C287" t="s">
        <v>357</v>
      </c>
      <c r="D287">
        <v>370</v>
      </c>
    </row>
    <row r="288" spans="3:4" x14ac:dyDescent="0.35">
      <c r="C288" t="s">
        <v>360</v>
      </c>
      <c r="D288">
        <v>33</v>
      </c>
    </row>
    <row r="289" spans="3:4" x14ac:dyDescent="0.35">
      <c r="C289" t="s">
        <v>363</v>
      </c>
      <c r="D289">
        <v>22</v>
      </c>
    </row>
    <row r="290" spans="3:4" x14ac:dyDescent="0.35">
      <c r="C290" t="s">
        <v>366</v>
      </c>
      <c r="D290">
        <v>35</v>
      </c>
    </row>
    <row r="291" spans="3:4" x14ac:dyDescent="0.35">
      <c r="C291" t="s">
        <v>372</v>
      </c>
      <c r="D291">
        <v>437</v>
      </c>
    </row>
    <row r="292" spans="3:4" x14ac:dyDescent="0.35">
      <c r="C292" t="s">
        <v>375</v>
      </c>
      <c r="D292">
        <v>299</v>
      </c>
    </row>
    <row r="293" spans="3:4" x14ac:dyDescent="0.35">
      <c r="C293" t="s">
        <v>378</v>
      </c>
      <c r="D293">
        <v>11</v>
      </c>
    </row>
    <row r="294" spans="3:4" x14ac:dyDescent="0.35">
      <c r="C294" t="s">
        <v>381</v>
      </c>
      <c r="D294">
        <v>681</v>
      </c>
    </row>
    <row r="295" spans="3:4" x14ac:dyDescent="0.35">
      <c r="C295" s="5" t="s">
        <v>393</v>
      </c>
      <c r="D295" s="5">
        <v>616</v>
      </c>
    </row>
    <row r="296" spans="3:4" x14ac:dyDescent="0.35">
      <c r="C296" t="s">
        <v>396</v>
      </c>
      <c r="D296">
        <v>38</v>
      </c>
    </row>
    <row r="297" spans="3:4" x14ac:dyDescent="0.35">
      <c r="C297" t="s">
        <v>399</v>
      </c>
      <c r="D297">
        <v>172</v>
      </c>
    </row>
    <row r="298" spans="3:4" x14ac:dyDescent="0.35">
      <c r="C298" t="s">
        <v>402</v>
      </c>
      <c r="D298">
        <v>247</v>
      </c>
    </row>
    <row r="299" spans="3:4" x14ac:dyDescent="0.35">
      <c r="C299" t="s">
        <v>405</v>
      </c>
      <c r="D299">
        <v>22</v>
      </c>
    </row>
    <row r="300" spans="3:4" x14ac:dyDescent="0.35">
      <c r="C300" t="s">
        <v>414</v>
      </c>
      <c r="D300">
        <v>39</v>
      </c>
    </row>
    <row r="301" spans="3:4" x14ac:dyDescent="0.35">
      <c r="C301" t="s">
        <v>420</v>
      </c>
      <c r="D301">
        <v>190</v>
      </c>
    </row>
    <row r="302" spans="3:4" x14ac:dyDescent="0.35">
      <c r="C302" t="s">
        <v>423</v>
      </c>
      <c r="D302">
        <v>46</v>
      </c>
    </row>
    <row r="303" spans="3:4" x14ac:dyDescent="0.35">
      <c r="C303" t="s">
        <v>432</v>
      </c>
      <c r="D303">
        <v>3</v>
      </c>
    </row>
    <row r="304" spans="3:4" x14ac:dyDescent="0.35">
      <c r="C304" t="s">
        <v>441</v>
      </c>
      <c r="D304">
        <v>47</v>
      </c>
    </row>
    <row r="305" spans="3:4" x14ac:dyDescent="0.35">
      <c r="C305" t="s">
        <v>444</v>
      </c>
      <c r="D305">
        <v>938</v>
      </c>
    </row>
    <row r="306" spans="3:4" x14ac:dyDescent="0.35">
      <c r="C306" s="12" t="s">
        <v>841</v>
      </c>
      <c r="D306" s="12"/>
    </row>
    <row r="307" spans="3:4" x14ac:dyDescent="0.35">
      <c r="C307" s="53" t="s">
        <v>24</v>
      </c>
      <c r="D307" s="53"/>
    </row>
    <row r="308" spans="3:4" x14ac:dyDescent="0.35">
      <c r="C308" t="s">
        <v>88</v>
      </c>
      <c r="D308">
        <v>3214</v>
      </c>
    </row>
    <row r="309" spans="3:4" x14ac:dyDescent="0.35">
      <c r="C309" s="53" t="s">
        <v>25</v>
      </c>
      <c r="D309" s="53"/>
    </row>
    <row r="310" spans="3:4" x14ac:dyDescent="0.35">
      <c r="C310" s="53" t="s">
        <v>26</v>
      </c>
      <c r="D310" s="53"/>
    </row>
    <row r="311" spans="3:4" x14ac:dyDescent="0.35">
      <c r="C311" s="53" t="s">
        <v>840</v>
      </c>
      <c r="D311" s="53"/>
    </row>
    <row r="312" spans="3:4" x14ac:dyDescent="0.35">
      <c r="C312" t="s">
        <v>39</v>
      </c>
      <c r="D312">
        <v>45</v>
      </c>
    </row>
    <row r="313" spans="3:4" x14ac:dyDescent="0.35">
      <c r="C313" s="5" t="s">
        <v>44</v>
      </c>
      <c r="D313">
        <v>100</v>
      </c>
    </row>
    <row r="314" spans="3:4" x14ac:dyDescent="0.35">
      <c r="C314" t="s">
        <v>83</v>
      </c>
      <c r="D314">
        <v>324</v>
      </c>
    </row>
    <row r="315" spans="3:4" x14ac:dyDescent="0.35">
      <c r="C315" t="s">
        <v>98</v>
      </c>
      <c r="D315">
        <v>1</v>
      </c>
    </row>
    <row r="316" spans="3:4" x14ac:dyDescent="0.35">
      <c r="C316" t="s">
        <v>103</v>
      </c>
      <c r="D316">
        <v>28</v>
      </c>
    </row>
    <row r="317" spans="3:4" x14ac:dyDescent="0.35">
      <c r="C317" t="s">
        <v>108</v>
      </c>
      <c r="D317">
        <v>40</v>
      </c>
    </row>
    <row r="318" spans="3:4" x14ac:dyDescent="0.35">
      <c r="C318" t="s">
        <v>113</v>
      </c>
      <c r="D318">
        <v>307</v>
      </c>
    </row>
    <row r="319" spans="3:4" x14ac:dyDescent="0.35">
      <c r="C319" t="s">
        <v>118</v>
      </c>
      <c r="D319">
        <v>11</v>
      </c>
    </row>
    <row r="320" spans="3:4" x14ac:dyDescent="0.35">
      <c r="C320" s="43"/>
      <c r="D320" s="5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3"/>
  <sheetViews>
    <sheetView zoomScaleNormal="100" workbookViewId="0">
      <pane xSplit="10" ySplit="11" topLeftCell="K12" activePane="bottomRight" state="frozen"/>
      <selection pane="topRight" activeCell="H1" sqref="H1"/>
      <selection pane="bottomLeft" activeCell="A12" sqref="A12"/>
      <selection pane="bottomRight" activeCell="B15" sqref="B15"/>
    </sheetView>
  </sheetViews>
  <sheetFormatPr defaultRowHeight="14.5" x14ac:dyDescent="0.35"/>
  <cols>
    <col min="1" max="1" width="15.453125" customWidth="1"/>
    <col min="3" max="3" width="10.54296875" customWidth="1"/>
    <col min="4" max="4" width="17.54296875" customWidth="1"/>
    <col min="7" max="7" width="19.453125" customWidth="1"/>
    <col min="8" max="8" width="12.90625" customWidth="1"/>
    <col min="9" max="9" width="13.08984375" customWidth="1"/>
    <col min="10" max="10" width="21.08984375" customWidth="1"/>
    <col min="11" max="11" width="12.54296875" customWidth="1"/>
    <col min="14" max="14" width="13.90625" customWidth="1"/>
  </cols>
  <sheetData>
    <row r="1" spans="1:16" x14ac:dyDescent="0.35">
      <c r="A1" s="45" t="s">
        <v>647</v>
      </c>
      <c r="B1" s="10" t="s">
        <v>2</v>
      </c>
      <c r="C1" s="10" t="s">
        <v>648</v>
      </c>
      <c r="D1" s="45" t="s">
        <v>649</v>
      </c>
      <c r="E1" s="10" t="s">
        <v>2</v>
      </c>
      <c r="F1" s="10" t="s">
        <v>648</v>
      </c>
      <c r="G1" s="45" t="s">
        <v>650</v>
      </c>
      <c r="H1" s="10" t="s">
        <v>2</v>
      </c>
      <c r="I1" s="10" t="s">
        <v>648</v>
      </c>
      <c r="J1" s="45" t="s">
        <v>651</v>
      </c>
      <c r="K1" s="10" t="s">
        <v>2</v>
      </c>
      <c r="L1" s="10" t="s">
        <v>648</v>
      </c>
      <c r="N1" t="s">
        <v>652</v>
      </c>
      <c r="O1">
        <v>462404</v>
      </c>
      <c r="P1" t="s">
        <v>653</v>
      </c>
    </row>
    <row r="2" spans="1:16" x14ac:dyDescent="0.35">
      <c r="A2" t="s">
        <v>583</v>
      </c>
      <c r="B2">
        <v>3311</v>
      </c>
      <c r="C2" s="48">
        <v>2.5069444444444446E-2</v>
      </c>
      <c r="D2" t="s">
        <v>586</v>
      </c>
      <c r="E2">
        <v>996</v>
      </c>
      <c r="F2" s="50">
        <v>6.122685185185185E-3</v>
      </c>
      <c r="G2" t="s">
        <v>632</v>
      </c>
      <c r="H2">
        <v>1560</v>
      </c>
      <c r="I2" s="48">
        <v>1.0069444444444445E-2</v>
      </c>
      <c r="J2" t="s">
        <v>617</v>
      </c>
      <c r="K2">
        <v>2106</v>
      </c>
      <c r="L2" s="48">
        <v>1.1319444444444444E-2</v>
      </c>
      <c r="N2" t="s">
        <v>654</v>
      </c>
      <c r="O2">
        <f>SUM(B14,H11,K26,E63)</f>
        <v>462404</v>
      </c>
      <c r="P2" s="51">
        <f>SUM(C14+F63+I11+L26)</f>
        <v>2.4177662037037035</v>
      </c>
    </row>
    <row r="3" spans="1:16" x14ac:dyDescent="0.35">
      <c r="A3" t="s">
        <v>637</v>
      </c>
      <c r="B3">
        <v>3906</v>
      </c>
      <c r="C3" s="48">
        <v>2.0821759259259259E-2</v>
      </c>
      <c r="D3" t="s">
        <v>588</v>
      </c>
      <c r="E3">
        <v>3645</v>
      </c>
      <c r="F3" s="48">
        <v>3.2986111111111112E-2</v>
      </c>
      <c r="G3" t="s">
        <v>655</v>
      </c>
      <c r="H3">
        <v>1434</v>
      </c>
      <c r="I3" s="48">
        <v>7.1180555555555554E-3</v>
      </c>
      <c r="J3" t="s">
        <v>618</v>
      </c>
      <c r="K3">
        <v>2424</v>
      </c>
      <c r="L3" s="48">
        <v>3.0081018518518521E-2</v>
      </c>
      <c r="N3" s="47" t="s">
        <v>656</v>
      </c>
      <c r="O3" s="47">
        <f>O2-O1</f>
        <v>0</v>
      </c>
    </row>
    <row r="4" spans="1:16" x14ac:dyDescent="0.35">
      <c r="A4" t="s">
        <v>638</v>
      </c>
      <c r="B4">
        <v>4464</v>
      </c>
      <c r="C4" s="48">
        <v>2.2303240740740738E-2</v>
      </c>
      <c r="D4" t="s">
        <v>657</v>
      </c>
      <c r="E4">
        <v>847</v>
      </c>
      <c r="F4" s="48">
        <v>7.1296296296296307E-3</v>
      </c>
      <c r="G4" t="s">
        <v>633</v>
      </c>
      <c r="H4">
        <v>11524</v>
      </c>
      <c r="I4" s="48">
        <v>4.1585648148148149E-2</v>
      </c>
      <c r="J4" t="s">
        <v>619</v>
      </c>
      <c r="K4">
        <v>2810</v>
      </c>
      <c r="L4" s="48">
        <v>3.1215277777777783E-2</v>
      </c>
    </row>
    <row r="5" spans="1:16" x14ac:dyDescent="0.35">
      <c r="A5" t="s">
        <v>639</v>
      </c>
      <c r="B5">
        <v>3555</v>
      </c>
      <c r="C5" s="48">
        <v>1.8564814814814815E-2</v>
      </c>
      <c r="D5" t="s">
        <v>590</v>
      </c>
      <c r="E5">
        <v>7224</v>
      </c>
      <c r="F5" s="48">
        <v>4.3148148148148151E-2</v>
      </c>
      <c r="G5" t="s">
        <v>634</v>
      </c>
      <c r="H5">
        <v>7591</v>
      </c>
      <c r="I5" s="48">
        <v>4.2986111111111114E-2</v>
      </c>
      <c r="J5" t="s">
        <v>658</v>
      </c>
      <c r="K5">
        <v>2768</v>
      </c>
      <c r="L5" s="48">
        <v>4.3148148148148151E-2</v>
      </c>
    </row>
    <row r="6" spans="1:16" x14ac:dyDescent="0.35">
      <c r="A6" t="s">
        <v>640</v>
      </c>
      <c r="B6">
        <v>6111</v>
      </c>
      <c r="C6" s="48">
        <v>3.9178240740740743E-2</v>
      </c>
      <c r="D6" t="s">
        <v>592</v>
      </c>
      <c r="E6">
        <v>8337</v>
      </c>
      <c r="F6" s="48">
        <v>4.2025462962962966E-2</v>
      </c>
      <c r="G6" t="s">
        <v>635</v>
      </c>
      <c r="H6">
        <v>1843</v>
      </c>
      <c r="I6" s="48">
        <v>4.3148148148148151E-2</v>
      </c>
      <c r="J6" t="s">
        <v>659</v>
      </c>
      <c r="K6">
        <v>3486</v>
      </c>
      <c r="L6" s="48">
        <v>3.802083333333333E-2</v>
      </c>
    </row>
    <row r="7" spans="1:16" x14ac:dyDescent="0.35">
      <c r="A7" t="s">
        <v>641</v>
      </c>
      <c r="B7">
        <v>2938</v>
      </c>
      <c r="C7" s="48">
        <v>1.4467592592592593E-2</v>
      </c>
      <c r="D7" t="s">
        <v>594</v>
      </c>
      <c r="E7">
        <v>9400</v>
      </c>
      <c r="F7" s="48">
        <v>3.3391203703703708E-2</v>
      </c>
      <c r="G7" t="s">
        <v>660</v>
      </c>
      <c r="H7">
        <v>1446</v>
      </c>
      <c r="I7" s="48">
        <v>3.123842592592593E-2</v>
      </c>
      <c r="J7" t="s">
        <v>661</v>
      </c>
      <c r="K7">
        <v>5677</v>
      </c>
      <c r="L7" s="48">
        <v>2.6215277777777778E-2</v>
      </c>
    </row>
    <row r="8" spans="1:16" x14ac:dyDescent="0.35">
      <c r="A8" t="s">
        <v>662</v>
      </c>
      <c r="B8">
        <v>867</v>
      </c>
      <c r="C8" s="48">
        <v>3.8194444444444443E-3</v>
      </c>
      <c r="D8" t="s">
        <v>598</v>
      </c>
      <c r="E8">
        <v>7006</v>
      </c>
      <c r="F8" s="48">
        <v>2.3182870370370371E-2</v>
      </c>
      <c r="G8" t="s">
        <v>663</v>
      </c>
      <c r="H8">
        <v>125</v>
      </c>
      <c r="I8" s="48">
        <v>7.9398148148148145E-3</v>
      </c>
      <c r="J8" t="s">
        <v>664</v>
      </c>
      <c r="K8">
        <v>9966</v>
      </c>
      <c r="L8" s="48">
        <v>8.5578703703703699E-2</v>
      </c>
    </row>
    <row r="9" spans="1:16" x14ac:dyDescent="0.35">
      <c r="A9" t="s">
        <v>665</v>
      </c>
      <c r="B9">
        <v>1969</v>
      </c>
      <c r="C9" s="48">
        <v>8.8078703703703704E-3</v>
      </c>
      <c r="D9" t="s">
        <v>599</v>
      </c>
      <c r="E9">
        <v>2325</v>
      </c>
      <c r="F9" s="48">
        <v>1.6273148148148148E-2</v>
      </c>
      <c r="G9" t="s">
        <v>636</v>
      </c>
      <c r="H9">
        <v>2786</v>
      </c>
      <c r="I9" s="48">
        <v>1.9849537037037037E-2</v>
      </c>
      <c r="J9" t="s">
        <v>620</v>
      </c>
      <c r="K9">
        <v>3418</v>
      </c>
      <c r="L9" s="48">
        <v>2.1168981481481483E-2</v>
      </c>
    </row>
    <row r="10" spans="1:16" x14ac:dyDescent="0.35">
      <c r="A10" t="s">
        <v>666</v>
      </c>
      <c r="B10">
        <v>1834</v>
      </c>
      <c r="C10" s="48">
        <v>7.7777777777777767E-3</v>
      </c>
      <c r="D10" t="s">
        <v>600</v>
      </c>
      <c r="E10">
        <v>4962</v>
      </c>
      <c r="F10" s="48">
        <v>2.4606481481481479E-2</v>
      </c>
      <c r="G10" t="s">
        <v>667</v>
      </c>
      <c r="H10">
        <v>189</v>
      </c>
      <c r="I10" s="48">
        <v>1.6435185185185183E-3</v>
      </c>
      <c r="J10" t="s">
        <v>621</v>
      </c>
      <c r="K10">
        <v>4720</v>
      </c>
      <c r="L10" s="48">
        <v>2.314814814814815E-2</v>
      </c>
    </row>
    <row r="11" spans="1:16" x14ac:dyDescent="0.35">
      <c r="A11" t="s">
        <v>668</v>
      </c>
      <c r="B11">
        <v>2724</v>
      </c>
      <c r="C11" s="48">
        <v>1.4513888888888889E-2</v>
      </c>
      <c r="D11" t="s">
        <v>614</v>
      </c>
      <c r="E11">
        <v>6181</v>
      </c>
      <c r="F11" s="48">
        <v>4.614583333333333E-2</v>
      </c>
      <c r="G11" s="46" t="s">
        <v>669</v>
      </c>
      <c r="H11" s="46">
        <f>SUM(H2:H10)</f>
        <v>28498</v>
      </c>
      <c r="I11" s="49">
        <f>SUM(I2:I10)</f>
        <v>0.20557870370370374</v>
      </c>
      <c r="J11" t="s">
        <v>622</v>
      </c>
      <c r="K11">
        <v>6449</v>
      </c>
      <c r="L11" s="48">
        <v>2.2395833333333334E-2</v>
      </c>
    </row>
    <row r="12" spans="1:16" x14ac:dyDescent="0.35">
      <c r="A12" t="s">
        <v>670</v>
      </c>
      <c r="B12">
        <v>3790</v>
      </c>
      <c r="C12" s="48">
        <v>1.5821759259259261E-2</v>
      </c>
      <c r="D12" t="s">
        <v>616</v>
      </c>
      <c r="E12">
        <v>4716</v>
      </c>
      <c r="F12" s="48">
        <v>2.2418981481481481E-2</v>
      </c>
      <c r="J12" t="s">
        <v>623</v>
      </c>
      <c r="K12">
        <v>22160</v>
      </c>
      <c r="L12" s="48">
        <v>0.12501157407407407</v>
      </c>
    </row>
    <row r="13" spans="1:16" x14ac:dyDescent="0.35">
      <c r="A13" t="s">
        <v>671</v>
      </c>
      <c r="B13">
        <v>3622</v>
      </c>
      <c r="C13" s="48">
        <v>1.4791666666666668E-2</v>
      </c>
      <c r="D13" t="s">
        <v>642</v>
      </c>
      <c r="E13">
        <v>4158</v>
      </c>
      <c r="F13" s="48">
        <v>1.9537037037037037E-2</v>
      </c>
      <c r="G13" s="48"/>
      <c r="H13" s="48"/>
      <c r="J13" t="s">
        <v>624</v>
      </c>
      <c r="K13">
        <v>6955</v>
      </c>
      <c r="L13" s="48">
        <v>4.3148148148148151E-2</v>
      </c>
    </row>
    <row r="14" spans="1:16" x14ac:dyDescent="0.35">
      <c r="A14" s="46" t="s">
        <v>672</v>
      </c>
      <c r="B14" s="46">
        <f>SUM(B2:B13)</f>
        <v>39091</v>
      </c>
      <c r="C14" s="49">
        <f>SUM(C2:C13)</f>
        <v>0.2059375</v>
      </c>
      <c r="D14" t="s">
        <v>643</v>
      </c>
      <c r="E14">
        <v>12238</v>
      </c>
      <c r="F14" s="48">
        <v>5.4837962962962956E-2</v>
      </c>
      <c r="G14" s="48"/>
      <c r="H14" s="48"/>
      <c r="J14" t="s">
        <v>673</v>
      </c>
      <c r="K14">
        <v>5153</v>
      </c>
      <c r="L14" s="48">
        <v>4.9930555555555554E-2</v>
      </c>
    </row>
    <row r="15" spans="1:16" x14ac:dyDescent="0.35">
      <c r="D15" t="s">
        <v>644</v>
      </c>
      <c r="E15">
        <v>7222</v>
      </c>
      <c r="F15" s="48">
        <v>1.667824074074074E-2</v>
      </c>
      <c r="G15" s="48"/>
      <c r="J15" t="s">
        <v>674</v>
      </c>
      <c r="K15">
        <v>1869</v>
      </c>
      <c r="L15" s="48">
        <v>6.8981481481481489E-3</v>
      </c>
    </row>
    <row r="16" spans="1:16" x14ac:dyDescent="0.35">
      <c r="D16" t="s">
        <v>645</v>
      </c>
      <c r="E16">
        <v>6502</v>
      </c>
      <c r="F16" s="48">
        <v>2.9317129629629634E-2</v>
      </c>
      <c r="J16" t="s">
        <v>625</v>
      </c>
      <c r="K16">
        <v>4921</v>
      </c>
      <c r="L16" s="48">
        <v>2.854166666666667E-2</v>
      </c>
    </row>
    <row r="17" spans="4:12" x14ac:dyDescent="0.35">
      <c r="D17" t="s">
        <v>646</v>
      </c>
      <c r="E17">
        <v>3110</v>
      </c>
      <c r="F17" s="48">
        <v>9.7106481481481471E-3</v>
      </c>
      <c r="J17" t="s">
        <v>675</v>
      </c>
      <c r="K17">
        <v>3563</v>
      </c>
      <c r="L17" s="48">
        <v>1.1111111111111112E-2</v>
      </c>
    </row>
    <row r="18" spans="4:12" x14ac:dyDescent="0.35">
      <c r="D18" t="s">
        <v>676</v>
      </c>
      <c r="E18">
        <v>1241</v>
      </c>
      <c r="F18" s="48">
        <v>5.0925925925925921E-3</v>
      </c>
      <c r="J18" t="s">
        <v>626</v>
      </c>
      <c r="K18">
        <v>1483</v>
      </c>
      <c r="L18" s="48">
        <v>8.6458333333333335E-3</v>
      </c>
    </row>
    <row r="19" spans="4:12" x14ac:dyDescent="0.35">
      <c r="D19" t="s">
        <v>677</v>
      </c>
      <c r="E19">
        <v>2595</v>
      </c>
      <c r="F19" s="48">
        <v>8.7499999999999991E-3</v>
      </c>
      <c r="J19" t="s">
        <v>627</v>
      </c>
      <c r="K19">
        <v>7106</v>
      </c>
      <c r="L19" s="48">
        <v>4.3148148148148151E-2</v>
      </c>
    </row>
    <row r="20" spans="4:12" x14ac:dyDescent="0.35">
      <c r="D20" t="s">
        <v>678</v>
      </c>
      <c r="E20">
        <v>3943</v>
      </c>
      <c r="F20" s="48">
        <v>1.1921296296296298E-2</v>
      </c>
      <c r="J20" t="s">
        <v>679</v>
      </c>
      <c r="K20">
        <v>4798</v>
      </c>
      <c r="L20" s="48">
        <v>3.7615740740740741E-2</v>
      </c>
    </row>
    <row r="21" spans="4:12" x14ac:dyDescent="0.35">
      <c r="D21" t="s">
        <v>680</v>
      </c>
      <c r="E21">
        <v>2598</v>
      </c>
      <c r="F21" s="48">
        <v>1.042824074074074E-2</v>
      </c>
      <c r="J21" t="s">
        <v>681</v>
      </c>
      <c r="K21">
        <v>1882</v>
      </c>
      <c r="L21" s="48">
        <v>1.2268518518518519E-2</v>
      </c>
    </row>
    <row r="22" spans="4:12" x14ac:dyDescent="0.35">
      <c r="D22" t="s">
        <v>682</v>
      </c>
      <c r="E22">
        <v>755</v>
      </c>
      <c r="F22" s="48">
        <v>2.685185185185185E-3</v>
      </c>
      <c r="J22" t="s">
        <v>628</v>
      </c>
      <c r="K22">
        <v>9541</v>
      </c>
      <c r="L22" s="48">
        <v>5.3113425925925932E-2</v>
      </c>
    </row>
    <row r="23" spans="4:12" x14ac:dyDescent="0.35">
      <c r="D23" t="s">
        <v>683</v>
      </c>
      <c r="E23">
        <v>823</v>
      </c>
      <c r="F23" s="48">
        <v>4.1666666666666666E-3</v>
      </c>
      <c r="J23" t="s">
        <v>629</v>
      </c>
      <c r="K23">
        <v>22195</v>
      </c>
      <c r="L23" s="48">
        <v>0.10127314814814814</v>
      </c>
    </row>
    <row r="24" spans="4:12" x14ac:dyDescent="0.35">
      <c r="D24" t="s">
        <v>684</v>
      </c>
      <c r="E24">
        <v>857</v>
      </c>
      <c r="F24" s="48">
        <v>4.8726851851851856E-3</v>
      </c>
      <c r="J24" t="s">
        <v>630</v>
      </c>
      <c r="K24">
        <v>1957</v>
      </c>
      <c r="L24" s="48">
        <v>9.9884259259259266E-3</v>
      </c>
    </row>
    <row r="25" spans="4:12" x14ac:dyDescent="0.35">
      <c r="D25" t="s">
        <v>685</v>
      </c>
      <c r="E25">
        <v>435</v>
      </c>
      <c r="F25" s="48">
        <v>3.0208333333333333E-3</v>
      </c>
      <c r="J25" t="s">
        <v>631</v>
      </c>
      <c r="K25">
        <v>16355</v>
      </c>
      <c r="L25" s="48">
        <v>8.6076388888888897E-2</v>
      </c>
    </row>
    <row r="26" spans="4:12" x14ac:dyDescent="0.35">
      <c r="D26" t="s">
        <v>686</v>
      </c>
      <c r="E26">
        <v>511</v>
      </c>
      <c r="F26" s="48">
        <v>1.8402777777777777E-3</v>
      </c>
      <c r="J26" s="46" t="s">
        <v>687</v>
      </c>
      <c r="K26" s="46">
        <f>SUM(K2:K25)</f>
        <v>153762</v>
      </c>
      <c r="L26" s="49">
        <f>SUM(L2:L25)</f>
        <v>0.94906250000000003</v>
      </c>
    </row>
    <row r="27" spans="4:12" x14ac:dyDescent="0.35">
      <c r="D27" t="s">
        <v>688</v>
      </c>
      <c r="E27">
        <v>2859</v>
      </c>
      <c r="F27" s="48">
        <v>1.0185185185185184E-2</v>
      </c>
    </row>
    <row r="28" spans="4:12" x14ac:dyDescent="0.35">
      <c r="D28" t="s">
        <v>689</v>
      </c>
      <c r="E28">
        <v>4128</v>
      </c>
      <c r="F28" s="48">
        <v>1.1805555555555555E-2</v>
      </c>
      <c r="J28" s="48"/>
    </row>
    <row r="29" spans="4:12" x14ac:dyDescent="0.35">
      <c r="D29" t="s">
        <v>690</v>
      </c>
      <c r="E29">
        <v>1815</v>
      </c>
      <c r="F29" s="48">
        <v>8.518518518518519E-3</v>
      </c>
    </row>
    <row r="30" spans="4:12" x14ac:dyDescent="0.35">
      <c r="D30" t="s">
        <v>691</v>
      </c>
      <c r="E30">
        <v>162</v>
      </c>
      <c r="F30" s="48">
        <v>8.1018518518518516E-4</v>
      </c>
    </row>
    <row r="31" spans="4:12" x14ac:dyDescent="0.35">
      <c r="D31" t="s">
        <v>692</v>
      </c>
      <c r="E31">
        <v>261</v>
      </c>
      <c r="F31" s="48">
        <v>9.3750000000000007E-4</v>
      </c>
    </row>
    <row r="32" spans="4:12" x14ac:dyDescent="0.35">
      <c r="D32" t="s">
        <v>693</v>
      </c>
      <c r="E32">
        <v>1212</v>
      </c>
      <c r="F32" s="48">
        <v>3.6805555555555554E-3</v>
      </c>
    </row>
    <row r="33" spans="4:6" x14ac:dyDescent="0.35">
      <c r="D33" t="s">
        <v>694</v>
      </c>
      <c r="E33">
        <v>3168</v>
      </c>
      <c r="F33" s="48">
        <v>1.0520833333333333E-2</v>
      </c>
    </row>
    <row r="34" spans="4:6" x14ac:dyDescent="0.35">
      <c r="D34" t="s">
        <v>695</v>
      </c>
      <c r="E34">
        <v>3101</v>
      </c>
      <c r="F34" s="48">
        <v>9.7685185185185184E-3</v>
      </c>
    </row>
    <row r="35" spans="4:6" x14ac:dyDescent="0.35">
      <c r="D35" t="s">
        <v>696</v>
      </c>
      <c r="E35">
        <v>1842</v>
      </c>
      <c r="F35" s="48">
        <v>7.4305555555555548E-3</v>
      </c>
    </row>
    <row r="36" spans="4:6" x14ac:dyDescent="0.35">
      <c r="D36" t="s">
        <v>697</v>
      </c>
      <c r="E36">
        <v>2401</v>
      </c>
      <c r="F36" s="48">
        <v>9.8379629629629633E-3</v>
      </c>
    </row>
    <row r="37" spans="4:6" x14ac:dyDescent="0.35">
      <c r="D37" t="s">
        <v>698</v>
      </c>
      <c r="E37">
        <v>1140</v>
      </c>
      <c r="F37" s="48">
        <v>4.0393518518518521E-3</v>
      </c>
    </row>
    <row r="38" spans="4:6" x14ac:dyDescent="0.35">
      <c r="D38" t="s">
        <v>699</v>
      </c>
      <c r="E38">
        <v>2087</v>
      </c>
      <c r="F38" s="48">
        <v>1.1331018518518518E-2</v>
      </c>
    </row>
    <row r="39" spans="4:6" x14ac:dyDescent="0.35">
      <c r="D39" t="s">
        <v>700</v>
      </c>
      <c r="E39">
        <v>9691</v>
      </c>
      <c r="F39" s="48">
        <v>3.5138888888888893E-2</v>
      </c>
    </row>
    <row r="40" spans="4:6" x14ac:dyDescent="0.35">
      <c r="D40" t="s">
        <v>701</v>
      </c>
      <c r="E40">
        <v>942</v>
      </c>
      <c r="F40" s="48">
        <v>2.5115740740740741E-3</v>
      </c>
    </row>
    <row r="41" spans="4:6" x14ac:dyDescent="0.35">
      <c r="D41" t="s">
        <v>702</v>
      </c>
      <c r="E41">
        <v>515</v>
      </c>
      <c r="F41" s="48">
        <v>1.5277777777777779E-3</v>
      </c>
    </row>
    <row r="42" spans="4:6" x14ac:dyDescent="0.35">
      <c r="D42" t="s">
        <v>703</v>
      </c>
      <c r="E42">
        <v>2233</v>
      </c>
      <c r="F42" s="48">
        <v>7.2222222222222228E-3</v>
      </c>
    </row>
    <row r="43" spans="4:6" x14ac:dyDescent="0.35">
      <c r="D43" t="s">
        <v>704</v>
      </c>
      <c r="E43">
        <v>3556</v>
      </c>
      <c r="F43" s="48">
        <v>1.744212962962963E-2</v>
      </c>
    </row>
    <row r="44" spans="4:6" x14ac:dyDescent="0.35">
      <c r="D44" t="s">
        <v>705</v>
      </c>
      <c r="E44">
        <v>8310</v>
      </c>
      <c r="F44" s="48">
        <v>2.4282407407407409E-2</v>
      </c>
    </row>
    <row r="45" spans="4:6" x14ac:dyDescent="0.35">
      <c r="D45" t="s">
        <v>706</v>
      </c>
      <c r="E45">
        <v>4824</v>
      </c>
      <c r="F45" s="48">
        <v>2.0590277777777777E-2</v>
      </c>
    </row>
    <row r="46" spans="4:6" x14ac:dyDescent="0.35">
      <c r="D46" t="s">
        <v>707</v>
      </c>
      <c r="E46">
        <v>950</v>
      </c>
      <c r="F46" s="48">
        <v>5.4976851851851853E-3</v>
      </c>
    </row>
    <row r="47" spans="4:6" x14ac:dyDescent="0.35">
      <c r="D47" t="s">
        <v>708</v>
      </c>
      <c r="E47">
        <v>4038</v>
      </c>
      <c r="F47" s="48">
        <v>1.4178240740740741E-2</v>
      </c>
    </row>
    <row r="48" spans="4:6" x14ac:dyDescent="0.35">
      <c r="D48" t="s">
        <v>709</v>
      </c>
      <c r="E48">
        <v>4379</v>
      </c>
      <c r="F48" s="48">
        <v>1.3032407407407407E-2</v>
      </c>
    </row>
    <row r="49" spans="4:6" x14ac:dyDescent="0.35">
      <c r="D49" t="s">
        <v>710</v>
      </c>
      <c r="E49">
        <v>3302</v>
      </c>
      <c r="F49" s="48">
        <v>1.6759259259259258E-2</v>
      </c>
    </row>
    <row r="50" spans="4:6" x14ac:dyDescent="0.35">
      <c r="D50" t="s">
        <v>711</v>
      </c>
      <c r="E50">
        <v>5980</v>
      </c>
      <c r="F50" s="48">
        <v>1.9733796296296298E-2</v>
      </c>
    </row>
    <row r="51" spans="4:6" x14ac:dyDescent="0.35">
      <c r="D51" t="s">
        <v>712</v>
      </c>
      <c r="E51">
        <v>4300</v>
      </c>
      <c r="F51" s="48">
        <v>1.712962962962963E-2</v>
      </c>
    </row>
    <row r="52" spans="4:6" x14ac:dyDescent="0.35">
      <c r="D52" t="s">
        <v>713</v>
      </c>
      <c r="E52">
        <v>4169</v>
      </c>
      <c r="F52" s="48">
        <v>1.4178240740740741E-2</v>
      </c>
    </row>
    <row r="53" spans="4:6" x14ac:dyDescent="0.35">
      <c r="D53" t="s">
        <v>714</v>
      </c>
      <c r="E53">
        <v>3733</v>
      </c>
      <c r="F53" s="48">
        <v>1.3958333333333335E-2</v>
      </c>
    </row>
    <row r="54" spans="4:6" x14ac:dyDescent="0.35">
      <c r="D54" t="s">
        <v>715</v>
      </c>
      <c r="E54">
        <v>5183</v>
      </c>
      <c r="F54" s="48">
        <v>1.7569444444444447E-2</v>
      </c>
    </row>
    <row r="55" spans="4:6" x14ac:dyDescent="0.35">
      <c r="D55" t="s">
        <v>716</v>
      </c>
      <c r="E55">
        <v>3867</v>
      </c>
      <c r="F55" s="48">
        <v>1.3888888888888888E-2</v>
      </c>
    </row>
    <row r="56" spans="4:6" x14ac:dyDescent="0.35">
      <c r="D56" t="s">
        <v>717</v>
      </c>
      <c r="E56">
        <v>3247</v>
      </c>
      <c r="F56" s="48">
        <v>1.2280092592592592E-2</v>
      </c>
    </row>
    <row r="57" spans="4:6" x14ac:dyDescent="0.35">
      <c r="D57" t="s">
        <v>603</v>
      </c>
      <c r="E57">
        <v>9499</v>
      </c>
      <c r="F57" s="48">
        <v>4.3148148148148151E-2</v>
      </c>
    </row>
    <row r="58" spans="4:6" x14ac:dyDescent="0.35">
      <c r="D58" t="s">
        <v>605</v>
      </c>
      <c r="E58">
        <v>8268</v>
      </c>
      <c r="F58" s="48">
        <v>3.6840277777777777E-2</v>
      </c>
    </row>
    <row r="59" spans="4:6" x14ac:dyDescent="0.35">
      <c r="D59" t="s">
        <v>607</v>
      </c>
      <c r="E59">
        <v>3495</v>
      </c>
      <c r="F59" s="48">
        <v>2.0879629629629626E-2</v>
      </c>
    </row>
    <row r="60" spans="4:6" x14ac:dyDescent="0.35">
      <c r="D60" t="s">
        <v>609</v>
      </c>
      <c r="E60">
        <v>7220</v>
      </c>
      <c r="F60" s="48">
        <v>4.3148148148148151E-2</v>
      </c>
    </row>
    <row r="61" spans="4:6" x14ac:dyDescent="0.35">
      <c r="D61" t="s">
        <v>611</v>
      </c>
      <c r="E61">
        <v>7615</v>
      </c>
      <c r="F61" s="48">
        <v>4.3148148148148151E-2</v>
      </c>
    </row>
    <row r="62" spans="4:6" x14ac:dyDescent="0.35">
      <c r="D62" t="s">
        <v>612</v>
      </c>
      <c r="E62">
        <v>4934</v>
      </c>
      <c r="F62" s="48">
        <v>3.394675925925926E-2</v>
      </c>
    </row>
    <row r="63" spans="4:6" x14ac:dyDescent="0.35">
      <c r="D63" s="46" t="s">
        <v>718</v>
      </c>
      <c r="E63" s="46">
        <f>SUM(E2:E62)</f>
        <v>241053</v>
      </c>
      <c r="F63" s="49">
        <f>SUM(F2:F62)</f>
        <v>1.0571874999999997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read.me</vt:lpstr>
      <vt:lpstr>0_códigos</vt:lpstr>
      <vt:lpstr>1_palabras_por_hablante</vt:lpstr>
      <vt:lpstr>2_resumen</vt:lpstr>
      <vt:lpstr>3_generación</vt:lpstr>
      <vt:lpstr>4_sexo</vt:lpstr>
      <vt:lpstr>5_clase social</vt:lpstr>
      <vt:lpstr>6_sexo-gen-clase</vt:lpstr>
      <vt:lpstr>7_ámbitos</vt:lpstr>
      <vt:lpstr>8_hablantes_particulares</vt:lpstr>
    </vt:vector>
  </TitlesOfParts>
  <Manager/>
  <Company>UGent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Linde Roels</dc:creator>
  <cp:keywords/>
  <dc:description/>
  <cp:lastModifiedBy>Renata Enghels</cp:lastModifiedBy>
  <cp:revision/>
  <dcterms:created xsi:type="dcterms:W3CDTF">2021-06-30T11:26:34Z</dcterms:created>
  <dcterms:modified xsi:type="dcterms:W3CDTF">2025-11-03T15:20:26Z</dcterms:modified>
  <cp:category/>
  <cp:contentStatus/>
</cp:coreProperties>
</file>